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C:\Users\U0045\Desktop\【財政状況資料集】_２回目統合分\提出\"/>
    </mc:Choice>
  </mc:AlternateContent>
  <xr:revisionPtr revIDLastSave="0" documentId="13_ncr:1_{33C117C3-5106-48E0-AA1C-D70B0F9FBAE6}" xr6:coauthVersionLast="36" xr6:coauthVersionMax="36" xr10:uidLastSave="{00000000-0000-0000-0000-000000000000}"/>
  <bookViews>
    <workbookView xWindow="0" yWindow="0" windowWidth="15360" windowHeight="7635" tabRatio="843" firstSheet="12" activeTab="1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C35" i="10"/>
  <c r="BE34" i="10"/>
  <c r="C34" i="10"/>
  <c r="U34" i="10" l="1"/>
  <c r="U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CO34" i="10" l="1"/>
  <c r="CO35" i="10" s="1"/>
  <c r="CO36" i="10" s="1"/>
</calcChain>
</file>

<file path=xl/sharedStrings.xml><?xml version="1.0" encoding="utf-8"?>
<sst xmlns="http://schemas.openxmlformats.org/spreadsheetml/2006/main" count="1105" uniqueCount="598">
  <si>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</si>
  <si>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</si>
  <si>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</si>
  <si>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</si>
  <si>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</si>
  <si>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</si>
  <si>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</si>
  <si>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</si>
  <si>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</si>
  <si>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</si>
  <si>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</si>
  <si>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</si>
  <si>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</si>
  <si>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</si>
  <si>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</si>
  <si>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</si>
  <si>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</si>
  <si>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</si>
  <si>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</si>
  <si>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</si>
  <si>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</si>
  <si>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</si>
  <si>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</si>
  <si>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</si>
  <si>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</si>
  <si>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</si>
  <si>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</si>
  <si>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</si>
  <si>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</si>
  <si>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</si>
  <si>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</si>
  <si>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</si>
  <si>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</si>
  <si>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</si>
  <si>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</si>
  <si>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</si>
  <si>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</si>
  <si>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</si>
  <si>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</si>
  <si>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</si>
  <si>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</si>
  <si>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</si>
  <si>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</si>
  <si>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</si>
  <si>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</si>
  <si>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</si>
  <si>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</si>
  <si>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</si>
  <si>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</si>
  <si>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</si>
  <si>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</si>
  <si>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</si>
  <si>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</si>
  <si>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</si>
  <si>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</si>
  <si>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</si>
  <si>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</si>
  <si>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</si>
  <si>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</si>
  <si>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</si>
  <si>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</si>
  <si>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</si>
  <si>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</si>
  <si>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</si>
  <si>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</si>
  <si>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</si>
  <si>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</si>
  <si>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</si>
  <si>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</si>
  <si>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</si>
  <si>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</si>
  <si>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</si>
  <si>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</si>
  <si>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</si>
  <si>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</si>
  <si>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</si>
  <si>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</si>
  <si>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</si>
  <si>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</si>
  <si>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</si>
  <si>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</si>
  <si>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</si>
  <si>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</si>
  <si>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</si>
  <si>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</si>
  <si>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</si>
  <si>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</si>
  <si>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</si>
  <si>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</si>
  <si>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</si>
  <si>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</si>
  <si>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</si>
  <si>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</si>
  <si>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</si>
  <si>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</si>
  <si>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</si>
  <si>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</si>
  <si>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</si>
  <si>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日吉津村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</si>
  <si>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</si>
  <si>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</si>
  <si>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</si>
  <si>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</si>
  <si>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</si>
  <si>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</si>
  <si>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</si>
  <si>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</si>
  <si>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</si>
  <si>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</si>
  <si>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</si>
  <si>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</si>
  <si>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</si>
  <si>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</si>
  <si>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</si>
  <si>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</si>
  <si>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</si>
  <si>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</si>
  <si>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</si>
  <si>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</si>
  <si>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</si>
  <si>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</si>
  <si>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</si>
  <si>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</si>
  <si>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</si>
  <si>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</si>
  <si>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</si>
  <si>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</si>
  <si>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</si>
  <si>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</si>
  <si>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</si>
  <si>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</si>
  <si>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</si>
  <si>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</si>
  <si>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</si>
  <si>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</si>
  <si>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</si>
  <si>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</si>
  <si>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</si>
  <si>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</si>
  <si>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</si>
  <si>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</si>
  <si>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</si>
  <si>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</si>
  <si>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</si>
  <si>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</si>
  <si>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</si>
  <si>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</si>
  <si>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</si>
  <si>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</si>
  <si>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</si>
  <si>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</si>
  <si>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</si>
  <si>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</si>
  <si>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</si>
  <si>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</si>
  <si>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</si>
  <si>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</si>
  <si>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</si>
  <si>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</si>
  <si>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</si>
  <si>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</si>
  <si>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</si>
  <si>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</si>
  <si>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</si>
  <si>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</si>
  <si>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</si>
  <si>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</si>
  <si>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</si>
  <si>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</si>
  <si>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</si>
  <si>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</si>
  <si>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</si>
  <si>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</si>
  <si>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</si>
  <si>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</si>
  <si>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</si>
  <si>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</si>
  <si>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</si>
  <si>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</si>
  <si>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</si>
  <si>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</si>
  <si>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</si>
  <si>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</si>
  <si>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</si>
  <si>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</si>
  <si>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</si>
  <si>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</si>
  <si>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</si>
  <si>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</si>
  <si>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</si>
  <si>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</si>
  <si>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</si>
  <si>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</si>
  <si>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</si>
  <si>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</si>
  <si>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</si>
  <si>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</si>
  <si>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</si>
  <si>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</si>
  <si>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</si>
  <si>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</si>
  <si>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</si>
  <si>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</si>
  <si>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</si>
  <si>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</si>
  <si>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</si>
  <si>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</si>
  <si>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</si>
  <si>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</si>
  <si>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</si>
  <si>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</si>
  <si>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</si>
  <si>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</si>
  <si>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</si>
  <si>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</si>
  <si>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鳥取県日吉津村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</si>
  <si>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</si>
  <si>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</si>
  <si>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</si>
  <si>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</si>
  <si>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</si>
  <si>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</si>
  <si>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</si>
  <si>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</si>
  <si>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</si>
  <si>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</si>
  <si>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</si>
  <si>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</si>
  <si>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</si>
  <si>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</si>
  <si>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</si>
  <si>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</si>
  <si>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</si>
  <si>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</si>
  <si>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</si>
  <si>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</si>
  <si>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</si>
  <si>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</si>
  <si>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</si>
  <si>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</si>
  <si>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</si>
  <si>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</si>
  <si>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</si>
  <si>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</si>
  <si>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</si>
  <si>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</si>
  <si>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</si>
  <si>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</si>
  <si>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</si>
  <si>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</si>
  <si>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</si>
  <si>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</si>
  <si>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</si>
  <si>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</si>
  <si>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</si>
  <si>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</si>
  <si>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</si>
  <si>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</si>
  <si>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</si>
  <si>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</si>
  <si>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</si>
  <si>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</si>
  <si>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</si>
  <si>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</si>
  <si>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</si>
  <si>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</si>
  <si>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</si>
  <si>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</si>
  <si>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</si>
  <si>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</si>
  <si>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</si>
  <si>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</si>
  <si>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</si>
  <si>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</si>
  <si>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</si>
  <si>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</si>
  <si>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</si>
  <si>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</si>
  <si>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</si>
  <si>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</si>
  <si>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</si>
  <si>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</si>
  <si>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</si>
  <si>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</si>
  <si>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</si>
  <si>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</si>
  <si>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</si>
  <si>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</si>
  <si>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</si>
  <si>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</si>
  <si>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</si>
  <si>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</si>
  <si>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</si>
  <si>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</si>
  <si>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</si>
  <si>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</si>
  <si>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</si>
  <si>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</si>
  <si>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</si>
  <si>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</si>
  <si>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</si>
  <si>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</si>
  <si>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</si>
  <si>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</si>
  <si>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</si>
  <si>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</si>
  <si>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</si>
  <si>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</si>
  <si>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</si>
  <si>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</si>
  <si>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</si>
  <si>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</si>
  <si>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</si>
  <si>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</si>
  <si>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</si>
  <si>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</si>
  <si>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</si>
  <si>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</si>
  <si>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</si>
  <si>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</si>
  <si>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</si>
  <si>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</si>
  <si>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</si>
  <si>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</si>
  <si>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</si>
  <si>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</si>
  <si>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</si>
  <si>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</si>
  <si>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</si>
  <si>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</si>
  <si>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</si>
  <si>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</si>
  <si>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</si>
  <si>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</si>
  <si>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</si>
  <si>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</si>
  <si>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</si>
  <si>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</si>
  <si>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</si>
  <si>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</si>
  <si>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</si>
  <si>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</si>
  <si>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</si>
  <si>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</si>
  <si>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</si>
  <si>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</si>
  <si>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</si>
  <si>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</si>
  <si>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</si>
  <si>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</si>
  <si>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</si>
  <si>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</si>
  <si>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</si>
  <si>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</si>
  <si>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</si>
  <si>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</si>
  <si>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</si>
  <si>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</si>
  <si>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</si>
  <si>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</si>
  <si>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</si>
  <si>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</si>
  <si>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</si>
  <si>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</si>
  <si>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</si>
  <si>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</si>
  <si>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</si>
  <si>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</si>
  <si>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</si>
  <si>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鳥取県日吉津村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</si>
  <si>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</si>
  <si>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</si>
  <si>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</si>
  <si>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</si>
  <si>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</si>
  <si>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</si>
  <si>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</si>
  <si>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</si>
  <si>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</si>
  <si>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</si>
  <si>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</si>
  <si>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</si>
  <si>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</si>
  <si>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</si>
  <si>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</si>
  <si>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</si>
  <si>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</si>
  <si>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</si>
  <si>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</si>
  <si>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</si>
  <si>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</si>
  <si>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</si>
  <si>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</si>
  <si>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</si>
  <si>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</si>
  <si>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</si>
  <si>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</si>
  <si>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</si>
  <si>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</si>
  <si>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</si>
  <si>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</si>
  <si>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</si>
  <si>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</si>
  <si>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</si>
  <si>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</si>
  <si>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</si>
  <si>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</si>
  <si>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</si>
  <si>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</si>
  <si>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</si>
  <si>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</si>
  <si>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</si>
  <si>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</si>
  <si>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</si>
  <si>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</si>
  <si>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</si>
  <si>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</si>
  <si>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</si>
  <si>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</si>
  <si>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</si>
  <si>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</si>
  <si>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</si>
  <si>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</si>
  <si>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</si>
  <si>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</si>
  <si>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</si>
  <si>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</si>
  <si>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</si>
  <si>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</si>
  <si>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</si>
  <si>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</si>
  <si>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</si>
  <si>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</si>
  <si>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</si>
  <si>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</si>
  <si>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</si>
  <si>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</si>
  <si>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</si>
  <si>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</si>
  <si>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</si>
  <si>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</si>
  <si>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</si>
  <si>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</si>
  <si>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</si>
  <si>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</si>
  <si>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</si>
  <si>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</si>
  <si>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</si>
  <si>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</si>
  <si>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</si>
  <si>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</si>
  <si>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</si>
  <si>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</si>
  <si>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</si>
  <si>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</si>
  <si>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</si>
  <si>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</si>
  <si>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</si>
  <si>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</si>
  <si>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</si>
  <si>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</si>
  <si>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</si>
  <si>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</si>
  <si>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</si>
  <si>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</si>
  <si>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</si>
  <si>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</si>
  <si>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</si>
  <si>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</si>
  <si>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</si>
  <si>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国民健康保険勘定特別会計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</si>
  <si>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</si>
  <si>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</si>
  <si>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</si>
  <si>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</si>
  <si>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</si>
  <si>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</si>
  <si>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</si>
  <si>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</si>
  <si>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</si>
  <si>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</si>
  <si>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</si>
  <si>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</si>
  <si>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</si>
  <si>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</si>
  <si>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</si>
  <si>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</si>
  <si>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</si>
  <si>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</si>
  <si>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</si>
  <si>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</si>
  <si>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</si>
  <si>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</si>
  <si>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</si>
  <si>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</si>
  <si>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</si>
  <si>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</si>
  <si>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</si>
  <si>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</si>
  <si>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</si>
  <si>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</si>
  <si>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</si>
  <si>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</si>
  <si>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</si>
  <si>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</si>
  <si>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</si>
  <si>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</si>
  <si>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</si>
  <si>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</si>
  <si>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</si>
  <si>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</si>
  <si>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</si>
  <si>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</si>
  <si>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</si>
  <si>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</si>
  <si>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</si>
  <si>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</si>
  <si>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</si>
  <si>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</si>
  <si>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</si>
  <si>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</si>
  <si>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</si>
  <si>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</si>
  <si>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</si>
  <si>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</si>
  <si>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</si>
  <si>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</si>
  <si>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</si>
  <si>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</si>
  <si>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</si>
  <si>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</si>
  <si>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</si>
  <si>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</si>
  <si>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</si>
  <si>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</si>
  <si>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</si>
  <si>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</si>
  <si>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</si>
  <si>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</si>
  <si>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</si>
  <si>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</si>
  <si>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</si>
  <si>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</si>
  <si>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</si>
  <si>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</si>
  <si>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</si>
  <si>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</si>
  <si>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</si>
  <si>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</si>
  <si>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</si>
  <si>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</si>
  <si>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</si>
  <si>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</si>
  <si>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</si>
  <si>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</si>
  <si>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14.35</t>
  </si>
  <si>
    <t>▲ 6.57</t>
  </si>
  <si>
    <t>一般会計</t>
  </si>
  <si>
    <t>下水道事業会計</t>
  </si>
  <si>
    <t>後期高齢者医療特別会計</t>
  </si>
  <si>
    <t>国民健康保険事業勘定特別会計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</si>
  <si>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</si>
  <si>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</si>
  <si>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</si>
  <si>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</si>
  <si>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</si>
  <si>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</si>
  <si>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</si>
  <si>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</si>
  <si>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米子市日吉津村中学校組合</t>
    <rPh sb="0" eb="3">
      <t>ヨナゴシ</t>
    </rPh>
    <rPh sb="3" eb="7">
      <t>ヒエヅソン</t>
    </rPh>
    <rPh sb="7" eb="10">
      <t>チュウガッコウ</t>
    </rPh>
    <rPh sb="10" eb="12">
      <t>クミアイ</t>
    </rPh>
    <phoneticPr fontId="18"/>
  </si>
  <si>
    <t>鳥取県町村総合事務組合</t>
    <rPh sb="0" eb="3">
      <t>トットリケン</t>
    </rPh>
    <rPh sb="3" eb="5">
      <t>チョウソン</t>
    </rPh>
    <rPh sb="5" eb="7">
      <t>ソウゴウ</t>
    </rPh>
    <rPh sb="7" eb="9">
      <t>ジム</t>
    </rPh>
    <rPh sb="9" eb="11">
      <t>クミアイ</t>
    </rPh>
    <phoneticPr fontId="18"/>
  </si>
  <si>
    <t>鳥取県西部広域行政管理組合</t>
    <rPh sb="0" eb="3">
      <t>トットリケン</t>
    </rPh>
    <rPh sb="3" eb="5">
      <t>セイブ</t>
    </rPh>
    <rPh sb="5" eb="7">
      <t>コウイキ</t>
    </rPh>
    <rPh sb="7" eb="9">
      <t>ギョウセイ</t>
    </rPh>
    <rPh sb="9" eb="11">
      <t>カンリ</t>
    </rPh>
    <rPh sb="11" eb="13">
      <t>クミアイ</t>
    </rPh>
    <phoneticPr fontId="18"/>
  </si>
  <si>
    <t>南部箕蚊屋広域連合（一般会計）</t>
    <rPh sb="0" eb="2">
      <t>ナンブ</t>
    </rPh>
    <rPh sb="2" eb="5">
      <t>ミノカヤ</t>
    </rPh>
    <rPh sb="5" eb="7">
      <t>コウイキ</t>
    </rPh>
    <rPh sb="7" eb="9">
      <t>レンゴウ</t>
    </rPh>
    <rPh sb="10" eb="12">
      <t>イッパン</t>
    </rPh>
    <rPh sb="12" eb="14">
      <t>カイケイ</t>
    </rPh>
    <phoneticPr fontId="18"/>
  </si>
  <si>
    <t>南部箕蚊屋広域連合（特別会計）</t>
    <rPh sb="0" eb="2">
      <t>ナンブ</t>
    </rPh>
    <rPh sb="2" eb="5">
      <t>ミノカヤ</t>
    </rPh>
    <rPh sb="5" eb="7">
      <t>コウイキ</t>
    </rPh>
    <rPh sb="7" eb="9">
      <t>レンゴウ</t>
    </rPh>
    <rPh sb="10" eb="12">
      <t>トクベツ</t>
    </rPh>
    <rPh sb="12" eb="14">
      <t>カイケイ</t>
    </rPh>
    <phoneticPr fontId="18"/>
  </si>
  <si>
    <t>鳥取県後期高齢者医療広域連合（一般会計）</t>
    <rPh sb="0" eb="3">
      <t>トットリケン</t>
    </rPh>
    <rPh sb="3" eb="5">
      <t>コウキ</t>
    </rPh>
    <rPh sb="5" eb="7">
      <t>コウレイ</t>
    </rPh>
    <rPh sb="7" eb="8">
      <t>シャ</t>
    </rPh>
    <rPh sb="8" eb="10">
      <t>イリョウ</t>
    </rPh>
    <rPh sb="10" eb="12">
      <t>コウイキ</t>
    </rPh>
    <rPh sb="12" eb="14">
      <t>レンゴウ</t>
    </rPh>
    <rPh sb="15" eb="17">
      <t>イッパン</t>
    </rPh>
    <rPh sb="17" eb="19">
      <t>カイケイ</t>
    </rPh>
    <phoneticPr fontId="18"/>
  </si>
  <si>
    <t>鳥取県後期高齢者医療広域連合（特別会計）</t>
    <rPh sb="0" eb="3">
      <t>トットリケン</t>
    </rPh>
    <rPh sb="3" eb="5">
      <t>コウキ</t>
    </rPh>
    <rPh sb="5" eb="7">
      <t>コウレイ</t>
    </rPh>
    <rPh sb="7" eb="8">
      <t>シャ</t>
    </rPh>
    <rPh sb="8" eb="10">
      <t>イリョウ</t>
    </rPh>
    <rPh sb="10" eb="12">
      <t>コウイキ</t>
    </rPh>
    <rPh sb="12" eb="14">
      <t>レンゴウ</t>
    </rPh>
    <rPh sb="15" eb="17">
      <t>トクベツ</t>
    </rPh>
    <rPh sb="17" eb="19">
      <t>カイケイ</t>
    </rPh>
    <phoneticPr fontId="18"/>
  </si>
  <si>
    <t>-</t>
    <phoneticPr fontId="2"/>
  </si>
  <si>
    <t>ひえづ物産</t>
    <rPh sb="3" eb="5">
      <t>ブッサン</t>
    </rPh>
    <phoneticPr fontId="19"/>
  </si>
  <si>
    <t>うなばら福祉事業団</t>
    <rPh sb="4" eb="6">
      <t>フクシ</t>
    </rPh>
    <rPh sb="6" eb="9">
      <t>ジギョウダン</t>
    </rPh>
    <phoneticPr fontId="19"/>
  </si>
  <si>
    <t>-</t>
    <phoneticPr fontId="2"/>
  </si>
  <si>
    <t>-</t>
    <phoneticPr fontId="2"/>
  </si>
  <si>
    <t xml:space="preserve">※8：職員の状況については、令和3年地方公務員給与実態調査に基づいている。 </t>
  </si>
  <si>
    <t>夢はぐくむ村づくり基金(R03年度末現在)</t>
    <phoneticPr fontId="5"/>
  </si>
  <si>
    <t>公共施設等整備基金(R03年度末現在)</t>
    <phoneticPr fontId="5"/>
  </si>
  <si>
    <t>地域福祉基金(R03年度末現在)</t>
    <phoneticPr fontId="5"/>
  </si>
  <si>
    <t>国際交流基金(R03年度末現在)</t>
    <phoneticPr fontId="5"/>
  </si>
  <si>
    <t>一般廃棄物処理施設整備費積立基金(R03年度末現在)</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</si>
  <si>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</si>
  <si>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</si>
  <si>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</si>
  <si>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</si>
  <si>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</si>
  <si>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</si>
  <si>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</si>
  <si>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</si>
  <si>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</si>
  <si>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令和3年度の将来負担比率はなかったが、今後は建替えや修繕工事による新規地方債の発行や基金の取崩し等により数値は上昇してくると考えられる。また有形固定資産減価償却率については、築20年以上経過している公共施設等が多数あり、経年とともに今後も上昇してくると考えられるが、令和3年度からの建替え（複合化）によるものも減価償却率に影響すると見られる。個別施設管理計画を策定を行ったため、今後はこれを総合管理計画に反映させるなど、適正な施設管理に努めていく。</t>
    <phoneticPr fontId="5"/>
  </si>
  <si>
    <t>　将来負担比率については、地方債の償還完了にともない地方債現在高が減少したことが影響し、前年度と同じく数値があがらなかった。今後は公共施設の修繕や建替え等による新規地方債の発行額の増加が見込まれ、また財政調整基金と取り崩しによる充当可能基金も減少が予想されるため、将来負担比率の数値も上がっていくことが考えられる。引き続き、公債費の適正管理や歳入の確保に努めていく。
　実質公債費比率は、道路などの事業債の償還完了に伴い、前年度比で0.5ポイント減少した。今後、令和3.4年度には複合型子育て拠点施設として児童福祉施設を建替えるため新規地方債も発行しており、数値は上昇していくことが予想される。その他の新規発行債の抑制や交付税措置のある有利な地方債の活用等により、公債費の適正管理に努めていく。</t>
    <rPh sb="17" eb="19">
      <t>ショウカン</t>
    </rPh>
    <rPh sb="48" eb="49">
      <t>オナ</t>
    </rPh>
    <rPh sb="51" eb="53">
      <t>スウチ</t>
    </rPh>
    <rPh sb="194" eb="196">
      <t>ドウロ</t>
    </rPh>
    <rPh sb="199" eb="202">
      <t>ジギョウサイ</t>
    </rPh>
    <rPh sb="203" eb="205">
      <t>ショウカン</t>
    </rPh>
    <rPh sb="205" eb="207">
      <t>カンリョウ</t>
    </rPh>
    <rPh sb="223" eb="225">
      <t>ゲンショウ</t>
    </rPh>
    <rPh sb="268" eb="271">
      <t>チホウサイ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</si>
</sst>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A955-4F86-8AE5-748F9A1E31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151989</c:v>
                </c:pt>
                <c:pt idx="1">
                  <c:v>117476</c:v>
                </c:pt>
                <c:pt idx="2">
                  <c:v>12246</c:v>
                </c:pt>
                <c:pt idx="3">
                  <c:v>51355</c:v>
                </c:pt>
                <c:pt idx="4">
                  <c:v>185159</c:v>
                </c:pt>
              </c:numCache>
            </c:numRef>
          </c:val>
          <c:smooth val="0"/>
          <c:extLst>
            <c:ext xmlns:c16="http://schemas.microsoft.com/office/drawing/2014/chart" uri="{C3380CC4-5D6E-409C-BE32-E72D297353CC}">
              <c16:uniqueId val="{00000001-A955-4F86-8AE5-748F9A1E31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9.1199999999999992</c:v>
                </c:pt>
                <c:pt idx="1">
                  <c:v>5.88</c:v>
                </c:pt>
                <c:pt idx="2">
                  <c:v>8.02</c:v>
                </c:pt>
                <c:pt idx="3">
                  <c:v>12.35</c:v>
                </c:pt>
                <c:pt idx="4">
                  <c:v>6.82</c:v>
                </c:pt>
              </c:numCache>
            </c:numRef>
          </c:val>
          <c:extLst>
            <c:ext xmlns:c16="http://schemas.microsoft.com/office/drawing/2014/chart" uri="{C3380CC4-5D6E-409C-BE32-E72D297353CC}">
              <c16:uniqueId val="{00000000-F313-47D6-95C1-E328D6952F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35.020000000000003</c:v>
                </c:pt>
                <c:pt idx="1">
                  <c:v>22.93</c:v>
                </c:pt>
                <c:pt idx="2">
                  <c:v>13.96</c:v>
                </c:pt>
                <c:pt idx="3">
                  <c:v>12.12</c:v>
                </c:pt>
                <c:pt idx="4">
                  <c:v>31.44</c:v>
                </c:pt>
              </c:numCache>
            </c:numRef>
          </c:val>
          <c:extLst>
            <c:ext xmlns:c16="http://schemas.microsoft.com/office/drawing/2014/chart" uri="{C3380CC4-5D6E-409C-BE32-E72D297353CC}">
              <c16:uniqueId val="{00000001-F313-47D6-95C1-E328D6952F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0.08</c:v>
                </c:pt>
                <c:pt idx="1">
                  <c:v>-14.35</c:v>
                </c:pt>
                <c:pt idx="2">
                  <c:v>-6.57</c:v>
                </c:pt>
                <c:pt idx="3">
                  <c:v>3.85</c:v>
                </c:pt>
                <c:pt idx="4">
                  <c:v>16.420000000000002</c:v>
                </c:pt>
              </c:numCache>
            </c:numRef>
          </c:val>
          <c:smooth val="0"/>
          <c:extLst>
            <c:ext xmlns:c16="http://schemas.microsoft.com/office/drawing/2014/chart" uri="{C3380CC4-5D6E-409C-BE32-E72D297353CC}">
              <c16:uniqueId val="{00000002-F313-47D6-95C1-E328D6952F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0.05</c:v>
                </c:pt>
                <c:pt idx="4">
                  <c:v>#N/A</c:v>
                </c:pt>
                <c:pt idx="5">
                  <c:v>1.1499999999999999</c:v>
                </c:pt>
                <c:pt idx="6">
                  <c:v>0</c:v>
                </c:pt>
                <c:pt idx="7">
                  <c:v>0</c:v>
                </c:pt>
                <c:pt idx="8">
                  <c:v>0</c:v>
                </c:pt>
                <c:pt idx="9">
                  <c:v>0</c:v>
                </c:pt>
              </c:numCache>
            </c:numRef>
          </c:val>
          <c:extLst>
            <c:ext xmlns:c16="http://schemas.microsoft.com/office/drawing/2014/chart" uri="{C3380CC4-5D6E-409C-BE32-E72D297353CC}">
              <c16:uniqueId val="{00000000-8BE2-4454-AAF7-20877BBB3A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E2-4454-AAF7-20877BBB3A6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E2-4454-AAF7-20877BBB3A6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BE2-4454-AAF7-20877BBB3A6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BE2-4454-AAF7-20877BBB3A6E}"/>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8BE2-4454-AAF7-20877BBB3A6E}"/>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0.51</c:v>
                </c:pt>
                <c:pt idx="2">
                  <c:v>#N/A</c:v>
                </c:pt>
                <c:pt idx="3">
                  <c:v>1.06</c:v>
                </c:pt>
                <c:pt idx="4">
                  <c:v>#N/A</c:v>
                </c:pt>
                <c:pt idx="5">
                  <c:v>7.0000000000000007E-2</c:v>
                </c:pt>
                <c:pt idx="6">
                  <c:v>#N/A</c:v>
                </c:pt>
                <c:pt idx="7">
                  <c:v>0.42</c:v>
                </c:pt>
                <c:pt idx="8">
                  <c:v>#N/A</c:v>
                </c:pt>
                <c:pt idx="9">
                  <c:v>0</c:v>
                </c:pt>
              </c:numCache>
            </c:numRef>
          </c:val>
          <c:extLst>
            <c:ext xmlns:c16="http://schemas.microsoft.com/office/drawing/2014/chart" uri="{C3380CC4-5D6E-409C-BE32-E72D297353CC}">
              <c16:uniqueId val="{00000006-8BE2-4454-AAF7-20877BBB3A6E}"/>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7-8BE2-4454-AAF7-20877BBB3A6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c:v>
                </c:pt>
                <c:pt idx="8">
                  <c:v>#N/A</c:v>
                </c:pt>
                <c:pt idx="9">
                  <c:v>0.78</c:v>
                </c:pt>
              </c:numCache>
            </c:numRef>
          </c:val>
          <c:extLst>
            <c:ext xmlns:c16="http://schemas.microsoft.com/office/drawing/2014/chart" uri="{C3380CC4-5D6E-409C-BE32-E72D297353CC}">
              <c16:uniqueId val="{00000008-8BE2-4454-AAF7-20877BBB3A6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9.1199999999999992</c:v>
                </c:pt>
                <c:pt idx="2">
                  <c:v>#N/A</c:v>
                </c:pt>
                <c:pt idx="3">
                  <c:v>5.85</c:v>
                </c:pt>
                <c:pt idx="4">
                  <c:v>#N/A</c:v>
                </c:pt>
                <c:pt idx="5">
                  <c:v>8.01</c:v>
                </c:pt>
                <c:pt idx="6">
                  <c:v>#N/A</c:v>
                </c:pt>
                <c:pt idx="7">
                  <c:v>12.34</c:v>
                </c:pt>
                <c:pt idx="8">
                  <c:v>#N/A</c:v>
                </c:pt>
                <c:pt idx="9">
                  <c:v>6.81</c:v>
                </c:pt>
              </c:numCache>
            </c:numRef>
          </c:val>
          <c:extLst>
            <c:ext xmlns:c16="http://schemas.microsoft.com/office/drawing/2014/chart" uri="{C3380CC4-5D6E-409C-BE32-E72D297353CC}">
              <c16:uniqueId val="{00000009-8BE2-4454-AAF7-20877BBB3A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140</c:v>
                </c:pt>
                <c:pt idx="5">
                  <c:v>142</c:v>
                </c:pt>
                <c:pt idx="8">
                  <c:v>143</c:v>
                </c:pt>
                <c:pt idx="11">
                  <c:v>154</c:v>
                </c:pt>
                <c:pt idx="14">
                  <c:v>161</c:v>
                </c:pt>
              </c:numCache>
            </c:numRef>
          </c:val>
          <c:extLst>
            <c:ext xmlns:c16="http://schemas.microsoft.com/office/drawing/2014/chart" uri="{C3380CC4-5D6E-409C-BE32-E72D297353CC}">
              <c16:uniqueId val="{00000000-7737-4E77-BA7C-74F7E7EEB9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37-4E77-BA7C-74F7E7EEB9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24</c:v>
                </c:pt>
                <c:pt idx="3">
                  <c:v>22</c:v>
                </c:pt>
                <c:pt idx="6">
                  <c:v>19</c:v>
                </c:pt>
                <c:pt idx="9">
                  <c:v>9</c:v>
                </c:pt>
                <c:pt idx="12">
                  <c:v>6</c:v>
                </c:pt>
              </c:numCache>
            </c:numRef>
          </c:val>
          <c:extLst>
            <c:ext xmlns:c16="http://schemas.microsoft.com/office/drawing/2014/chart" uri="{C3380CC4-5D6E-409C-BE32-E72D297353CC}">
              <c16:uniqueId val="{00000002-7737-4E77-BA7C-74F7E7EEB9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19</c:v>
                </c:pt>
                <c:pt idx="3">
                  <c:v>18</c:v>
                </c:pt>
                <c:pt idx="6">
                  <c:v>14</c:v>
                </c:pt>
                <c:pt idx="9">
                  <c:v>16</c:v>
                </c:pt>
                <c:pt idx="12">
                  <c:v>17</c:v>
                </c:pt>
              </c:numCache>
            </c:numRef>
          </c:val>
          <c:extLst>
            <c:ext xmlns:c16="http://schemas.microsoft.com/office/drawing/2014/chart" uri="{C3380CC4-5D6E-409C-BE32-E72D297353CC}">
              <c16:uniqueId val="{00000003-7737-4E77-BA7C-74F7E7EEB9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38</c:v>
                </c:pt>
                <c:pt idx="3">
                  <c:v>25</c:v>
                </c:pt>
                <c:pt idx="6">
                  <c:v>35</c:v>
                </c:pt>
                <c:pt idx="9">
                  <c:v>46</c:v>
                </c:pt>
                <c:pt idx="12">
                  <c:v>46</c:v>
                </c:pt>
              </c:numCache>
            </c:numRef>
          </c:val>
          <c:extLst>
            <c:ext xmlns:c16="http://schemas.microsoft.com/office/drawing/2014/chart" uri="{C3380CC4-5D6E-409C-BE32-E72D297353CC}">
              <c16:uniqueId val="{00000004-7737-4E77-BA7C-74F7E7EEB9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37-4E77-BA7C-74F7E7EEB9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37-4E77-BA7C-74F7E7EEB9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230</c:v>
                </c:pt>
                <c:pt idx="3">
                  <c:v>194</c:v>
                </c:pt>
                <c:pt idx="6">
                  <c:v>234</c:v>
                </c:pt>
                <c:pt idx="9">
                  <c:v>248</c:v>
                </c:pt>
                <c:pt idx="12">
                  <c:v>258</c:v>
                </c:pt>
              </c:numCache>
            </c:numRef>
          </c:val>
          <c:extLst>
            <c:ext xmlns:c16="http://schemas.microsoft.com/office/drawing/2014/chart" uri="{C3380CC4-5D6E-409C-BE32-E72D297353CC}">
              <c16:uniqueId val="{00000007-7737-4E77-BA7C-74F7E7EEB9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171</c:v>
                </c:pt>
                <c:pt idx="2">
                  <c:v>#N/A</c:v>
                </c:pt>
                <c:pt idx="3">
                  <c:v>#N/A</c:v>
                </c:pt>
                <c:pt idx="4">
                  <c:v>117</c:v>
                </c:pt>
                <c:pt idx="5">
                  <c:v>#N/A</c:v>
                </c:pt>
                <c:pt idx="6">
                  <c:v>#N/A</c:v>
                </c:pt>
                <c:pt idx="7">
                  <c:v>159</c:v>
                </c:pt>
                <c:pt idx="8">
                  <c:v>#N/A</c:v>
                </c:pt>
                <c:pt idx="9">
                  <c:v>#N/A</c:v>
                </c:pt>
                <c:pt idx="10">
                  <c:v>165</c:v>
                </c:pt>
                <c:pt idx="11">
                  <c:v>#N/A</c:v>
                </c:pt>
                <c:pt idx="12">
                  <c:v>#N/A</c:v>
                </c:pt>
                <c:pt idx="13">
                  <c:v>166</c:v>
                </c:pt>
                <c:pt idx="14">
                  <c:v>#N/A</c:v>
                </c:pt>
              </c:numCache>
            </c:numRef>
          </c:val>
          <c:smooth val="0"/>
          <c:extLst>
            <c:ext xmlns:c16="http://schemas.microsoft.com/office/drawing/2014/chart" uri="{C3380CC4-5D6E-409C-BE32-E72D297353CC}">
              <c16:uniqueId val="{00000008-7737-4E77-BA7C-74F7E7EEB9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1992</c:v>
                </c:pt>
                <c:pt idx="5">
                  <c:v>2063</c:v>
                </c:pt>
                <c:pt idx="8">
                  <c:v>2050</c:v>
                </c:pt>
                <c:pt idx="11">
                  <c:v>2020</c:v>
                </c:pt>
                <c:pt idx="14">
                  <c:v>2222</c:v>
                </c:pt>
              </c:numCache>
            </c:numRef>
          </c:val>
          <c:extLst>
            <c:ext xmlns:c16="http://schemas.microsoft.com/office/drawing/2014/chart" uri="{C3380CC4-5D6E-409C-BE32-E72D297353CC}">
              <c16:uniqueId val="{00000000-2EE2-4CE6-91FA-088853420D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58</c:v>
                </c:pt>
                <c:pt idx="11">
                  <c:v>51</c:v>
                </c:pt>
                <c:pt idx="14">
                  <c:v>48</c:v>
                </c:pt>
              </c:numCache>
            </c:numRef>
          </c:val>
          <c:extLst>
            <c:ext xmlns:c16="http://schemas.microsoft.com/office/drawing/2014/chart" uri="{C3380CC4-5D6E-409C-BE32-E72D297353CC}">
              <c16:uniqueId val="{00000001-2EE2-4CE6-91FA-088853420D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844</c:v>
                </c:pt>
                <c:pt idx="5">
                  <c:v>804</c:v>
                </c:pt>
                <c:pt idx="8">
                  <c:v>879</c:v>
                </c:pt>
                <c:pt idx="11">
                  <c:v>887</c:v>
                </c:pt>
                <c:pt idx="14">
                  <c:v>1139</c:v>
                </c:pt>
              </c:numCache>
            </c:numRef>
          </c:val>
          <c:extLst>
            <c:ext xmlns:c16="http://schemas.microsoft.com/office/drawing/2014/chart" uri="{C3380CC4-5D6E-409C-BE32-E72D297353CC}">
              <c16:uniqueId val="{00000002-2EE2-4CE6-91FA-088853420D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E2-4CE6-91FA-088853420D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E2-4CE6-91FA-088853420D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42</c:v>
                </c:pt>
                <c:pt idx="3">
                  <c:v>44</c:v>
                </c:pt>
                <c:pt idx="6">
                  <c:v>24</c:v>
                </c:pt>
                <c:pt idx="9">
                  <c:v>56</c:v>
                </c:pt>
                <c:pt idx="12">
                  <c:v>63</c:v>
                </c:pt>
              </c:numCache>
            </c:numRef>
          </c:val>
          <c:extLst>
            <c:ext xmlns:c16="http://schemas.microsoft.com/office/drawing/2014/chart" uri="{C3380CC4-5D6E-409C-BE32-E72D297353CC}">
              <c16:uniqueId val="{00000005-2EE2-4CE6-91FA-088853420D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171</c:v>
                </c:pt>
                <c:pt idx="3">
                  <c:v>158</c:v>
                </c:pt>
                <c:pt idx="6">
                  <c:v>144</c:v>
                </c:pt>
                <c:pt idx="9">
                  <c:v>163</c:v>
                </c:pt>
                <c:pt idx="12">
                  <c:v>206</c:v>
                </c:pt>
              </c:numCache>
            </c:numRef>
          </c:val>
          <c:extLst>
            <c:ext xmlns:c16="http://schemas.microsoft.com/office/drawing/2014/chart" uri="{C3380CC4-5D6E-409C-BE32-E72D297353CC}">
              <c16:uniqueId val="{00000006-2EE2-4CE6-91FA-088853420D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129</c:v>
                </c:pt>
                <c:pt idx="3">
                  <c:v>129</c:v>
                </c:pt>
                <c:pt idx="6">
                  <c:v>123</c:v>
                </c:pt>
                <c:pt idx="9">
                  <c:v>119</c:v>
                </c:pt>
                <c:pt idx="12">
                  <c:v>107</c:v>
                </c:pt>
              </c:numCache>
            </c:numRef>
          </c:val>
          <c:extLst>
            <c:ext xmlns:c16="http://schemas.microsoft.com/office/drawing/2014/chart" uri="{C3380CC4-5D6E-409C-BE32-E72D297353CC}">
              <c16:uniqueId val="{00000007-2EE2-4CE6-91FA-088853420D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172</c:v>
                </c:pt>
                <c:pt idx="3">
                  <c:v>216</c:v>
                </c:pt>
                <c:pt idx="6">
                  <c:v>279</c:v>
                </c:pt>
                <c:pt idx="9">
                  <c:v>167</c:v>
                </c:pt>
                <c:pt idx="12">
                  <c:v>68</c:v>
                </c:pt>
              </c:numCache>
            </c:numRef>
          </c:val>
          <c:extLst>
            <c:ext xmlns:c16="http://schemas.microsoft.com/office/drawing/2014/chart" uri="{C3380CC4-5D6E-409C-BE32-E72D297353CC}">
              <c16:uniqueId val="{00000008-2EE2-4CE6-91FA-088853420D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60</c:v>
                </c:pt>
                <c:pt idx="3">
                  <c:v>38</c:v>
                </c:pt>
                <c:pt idx="6">
                  <c:v>20</c:v>
                </c:pt>
                <c:pt idx="9">
                  <c:v>21</c:v>
                </c:pt>
                <c:pt idx="12">
                  <c:v>72</c:v>
                </c:pt>
              </c:numCache>
            </c:numRef>
          </c:val>
          <c:extLst>
            <c:ext xmlns:c16="http://schemas.microsoft.com/office/drawing/2014/chart" uri="{C3380CC4-5D6E-409C-BE32-E72D297353CC}">
              <c16:uniqueId val="{00000009-2EE2-4CE6-91FA-088853420D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2464</c:v>
                </c:pt>
                <c:pt idx="3">
                  <c:v>2564</c:v>
                </c:pt>
                <c:pt idx="6">
                  <c:v>2442</c:v>
                </c:pt>
                <c:pt idx="9">
                  <c:v>2339</c:v>
                </c:pt>
                <c:pt idx="12">
                  <c:v>2682</c:v>
                </c:pt>
              </c:numCache>
            </c:numRef>
          </c:val>
          <c:extLst>
            <c:ext xmlns:c16="http://schemas.microsoft.com/office/drawing/2014/chart" uri="{C3380CC4-5D6E-409C-BE32-E72D297353CC}">
              <c16:uniqueId val="{0000000A-2EE2-4CE6-91FA-088853420D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200</c:v>
                </c:pt>
                <c:pt idx="2">
                  <c:v>#N/A</c:v>
                </c:pt>
                <c:pt idx="3">
                  <c:v>#N/A</c:v>
                </c:pt>
                <c:pt idx="4">
                  <c:v>281</c:v>
                </c:pt>
                <c:pt idx="5">
                  <c:v>#N/A</c:v>
                </c:pt>
                <c:pt idx="6">
                  <c:v>#N/A</c:v>
                </c:pt>
                <c:pt idx="7">
                  <c:v>46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EE2-4CE6-91FA-088853420D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199</c:v>
                </c:pt>
                <c:pt idx="1">
                  <c:v>184</c:v>
                </c:pt>
                <c:pt idx="2">
                  <c:v>536</c:v>
                </c:pt>
              </c:numCache>
            </c:numRef>
          </c:val>
          <c:extLst>
            <c:ext xmlns:c16="http://schemas.microsoft.com/office/drawing/2014/chart" uri="{C3380CC4-5D6E-409C-BE32-E72D297353CC}">
              <c16:uniqueId val="{00000000-7651-459F-B978-91DCF6F9DB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78</c:v>
                </c:pt>
                <c:pt idx="1">
                  <c:v>78</c:v>
                </c:pt>
                <c:pt idx="2">
                  <c:v>79</c:v>
                </c:pt>
              </c:numCache>
            </c:numRef>
          </c:val>
          <c:extLst>
            <c:ext xmlns:c16="http://schemas.microsoft.com/office/drawing/2014/chart" uri="{C3380CC4-5D6E-409C-BE32-E72D297353CC}">
              <c16:uniqueId val="{00000001-7651-459F-B978-91DCF6F9DB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536</c:v>
                </c:pt>
                <c:pt idx="1">
                  <c:v>566</c:v>
                </c:pt>
                <c:pt idx="2">
                  <c:v>457</c:v>
                </c:pt>
              </c:numCache>
            </c:numRef>
          </c:val>
          <c:extLst>
            <c:ext xmlns:c16="http://schemas.microsoft.com/office/drawing/2014/chart" uri="{C3380CC4-5D6E-409C-BE32-E72D297353CC}">
              <c16:uniqueId val="{00000002-7651-459F-B978-91DCF6F9DB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{CE3ADD2D-5B78-42B5-A927-1DEB9BF3DB64}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E45-415D-A3FB-1EFBAF4DF2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{58C5880D-2E0B-4928-B0A3-8C2C6263F9D4}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45-415D-A3FB-1EFBAF4DF2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{A151CFCE-3328-4FE5-8B28-B1AC4DC9BB2A}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45-415D-A3FB-1EFBAF4DF2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{A444E04C-29B8-4786-9477-16BB0844D433}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45-415D-A3FB-1EFBAF4DF2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{34B441BC-6BC7-475C-84EA-D59ACF090520}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45-415D-A3FB-1EFBAF4DF27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{975352D7-8F58-4AEE-BEBE-41C558CA8B7C}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E45-415D-A3FB-1EFBAF4DF27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{DE05B049-2F71-408C-BDF4-266B2B07A536}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E45-415D-A3FB-1EFBAF4DF27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{2A3386DA-DFE6-4100-89BD-616869ED33ED}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E45-415D-A3FB-1EFBAF4DF27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{61EFB4A4-1D17-4421-B920-5D414F28A4DF}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E45-415D-A3FB-1EFBAF4DF2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47.7</c:v>
                </c:pt>
                <c:pt idx="8">
                  <c:v>58.3</c:v>
                </c:pt>
                <c:pt idx="16">
                  <c:v>61.3</c:v>
                </c:pt>
                <c:pt idx="24">
                  <c:v>63.4</c:v>
                </c:pt>
                <c:pt idx="32">
                  <c:v>65</c:v>
                </c:pt>
              </c:numCache>
            </c:numRef>
          </c:xVal>
          <c:yVal>
            <c:numRef>
              <c:f>公会計指標分析・財政指標組合せ分析表!$BP$51:$DC$51</c:f>
              <c:numCache>
                <c:formatCode>#,##0.0;"▲ "#,##0.0</c:formatCode>
                <c:ptCount val="40"/>
                <c:pt idx="0">
                  <c:v>16</c:v>
                </c:pt>
                <c:pt idx="8">
                  <c:v>22</c:v>
                </c:pt>
                <c:pt idx="16">
                  <c:v>3.5</c:v>
                </c:pt>
              </c:numCache>
            </c:numRef>
          </c:yVal>
          <c:smooth val="0"/>
          <c:extLst>
            <c:ext xmlns:c16="http://schemas.microsoft.com/office/drawing/2014/chart" uri="{C3380CC4-5D6E-409C-BE32-E72D297353CC}">
              <c16:uniqueId val="{00000009-6E45-415D-A3FB-1EFBAF4DF2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{14EBEE5B-A556-4984-9A0D-AD31C0232398}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E45-415D-A3FB-1EFBAF4DF27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{58FB3CE1-7717-4FD7-9279-EC5E936548A5}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45-415D-A3FB-1EFBAF4DF2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{9A552683-970D-4D90-AACF-5C84B1029BD7}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45-415D-A3FB-1EFBAF4DF2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{6DDEC23F-ACB4-40CB-9ACD-8E8A010B3403}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45-415D-A3FB-1EFBAF4DF2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{DE054CBE-5BB3-47B3-8222-0519211612E7}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45-415D-A3FB-1EFBAF4DF27A}"/>
                </c:ext>
              </c:extLst>
            </c:dLbl>
            <c:dLbl>
              <c:idx val="8"/>
              <c:layout>
                <c:manualLayout>
                  <c:x val="-3.02515054183995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{3DCEBFCF-097B-4190-87BE-A78CC6166F42}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E45-415D-A3FB-1EFBAF4DF27A}"/>
                </c:ext>
              </c:extLst>
            </c:dLbl>
            <c:dLbl>
              <c:idx val="16"/>
              <c:layout>
                <c:manualLayout>
                  <c:x val="-2.8964142254430489E-2"/>
                  <c:y val="-4.511431505635206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{F6A16280-4F9E-41B3-9CEF-E06E36897560}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E45-415D-A3FB-1EFBAF4DF27A}"/>
                </c:ext>
              </c:extLst>
            </c:dLbl>
            <c:dLbl>
              <c:idx val="24"/>
              <c:layout>
                <c:manualLayout>
                  <c:x val="-4.0863332734379164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{CE034A69-3AC4-4F3F-8360-621676317079}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E45-415D-A3FB-1EFBAF4DF27A}"/>
                </c:ext>
              </c:extLst>
            </c:dLbl>
            <c:dLbl>
              <c:idx val="32"/>
              <c:layout>
                <c:manualLayout>
                  <c:x val="-2.8113472013065549E-2"/>
                  <c:y val="-8.43637691553783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{4200AC5D-489B-4966-91EE-33915D6AACF9}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E45-415D-A3FB-1EFBAF4DF2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E45-415D-A3FB-1EFBAF4DF27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{D32B5541-1A9B-4F4E-842C-81432F3E4E7A}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9D4-45AF-BB36-875B3A31C0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{1804D8C4-748F-4B53-8F75-5C659A6ADFF6}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D4-45AF-BB36-875B3A31C0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{CCE3FCE9-0BAD-47F7-83E8-94F19B65F068}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D4-45AF-BB36-875B3A31C0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{46D71123-BD68-4716-BE71-068344661B5A}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D4-45AF-BB36-875B3A31C0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{9FACB1ED-D515-44BC-9F09-A4111FE67571}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D4-45AF-BB36-875B3A31C06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{F1FA2684-5417-4F60-8C79-85E9BC2DB157}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9D4-45AF-BB36-875B3A31C06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{1C9E9205-3F74-4BD3-9FA0-6675A330BF07}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9D4-45AF-BB36-875B3A31C06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{31E03F0E-EA38-462D-ACB8-A9E996AEDB9C}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9D4-45AF-BB36-875B3A31C06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{B40FDD0A-025A-4795-8DF5-85A25CB308DF}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9D4-45AF-BB36-875B3A31C0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10.199999999999999</c:v>
                </c:pt>
                <c:pt idx="16">
                  <c:v>11.7</c:v>
                </c:pt>
                <c:pt idx="24">
                  <c:v>11.1</c:v>
                </c:pt>
                <c:pt idx="32">
                  <c:v>11.6</c:v>
                </c:pt>
              </c:numCache>
            </c:numRef>
          </c:xVal>
          <c:yVal>
            <c:numRef>
              <c:f>公会計指標分析・財政指標組合せ分析表!$BP$73:$DC$73</c:f>
              <c:numCache>
                <c:formatCode>#,##0.0;"▲ "#,##0.0</c:formatCode>
                <c:ptCount val="40"/>
                <c:pt idx="0">
                  <c:v>16</c:v>
                </c:pt>
                <c:pt idx="8">
                  <c:v>22</c:v>
                </c:pt>
                <c:pt idx="16">
                  <c:v>3.5</c:v>
                </c:pt>
              </c:numCache>
            </c:numRef>
          </c:yVal>
          <c:smooth val="0"/>
          <c:extLst>
            <c:ext xmlns:c16="http://schemas.microsoft.com/office/drawing/2014/chart" uri="{C3380CC4-5D6E-409C-BE32-E72D297353CC}">
              <c16:uniqueId val="{00000009-59D4-45AF-BB36-875B3A31C0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{7F5DC57C-388B-439A-B268-C9123ACCA246}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9D4-45AF-BB36-875B3A31C06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{61624EA8-48B1-4329-BFE1-DB3FB8F525AC}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D4-45AF-BB36-875B3A31C0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{D4A1EE3F-A207-4A65-A441-6D7D50F30A43}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D4-45AF-BB36-875B3A31C0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{540A1649-5C04-41C9-9C25-B4688FFDDDCE}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D4-45AF-BB36-875B3A31C0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{87B3BFA2-CBEB-4232-BE6A-725F54226F2B}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D4-45AF-BB36-875B3A31C069}"/>
                </c:ext>
              </c:extLst>
            </c:dLbl>
            <c:dLbl>
              <c:idx val="8"/>
              <c:layout>
                <c:manualLayout>
                  <c:x val="-4.509653070695374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{936AF698-7851-4E86-AF9B-E6A300AC3651}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9D4-45AF-BB36-875B3A31C069}"/>
                </c:ext>
              </c:extLst>
            </c:dLbl>
            <c:dLbl>
              <c:idx val="16"/>
              <c:layout>
                <c:manualLayout>
                  <c:x val="-1.8171803637232468E-2"/>
                  <c:y val="-4.349592131553585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{089FAFD0-B0EA-4EE9-BE5A-3265C5A61F32}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9D4-45AF-BB36-875B3A31C06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{1CCC69A1-A59D-4047-98B4-7DF1DD9E6708}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9D4-45AF-BB36-875B3A31C06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{47362363-94CF-4C29-86E0-D02FE68FF789}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9D4-45AF-BB36-875B3A31C0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9D4-45AF-BB36-875B3A31C069}"/>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元利償還金については、令和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小学校</a:t>
          </a:r>
          <a:r>
            <a:rPr kumimoji="1" lang="en-US" altLang="ja-JP" sz="1100">
              <a:solidFill>
                <a:sysClr val="windowText" lastClr="000000"/>
              </a:solidFill>
              <a:effectLst/>
              <a:latin typeface="+mn-lt"/>
              <a:ea typeface="+mn-ea"/>
              <a:cs typeface="+mn-cs"/>
            </a:rPr>
            <a:t>GIGA</a:t>
          </a:r>
          <a:r>
            <a:rPr kumimoji="1" lang="ja-JP" altLang="en-US" sz="1100">
              <a:solidFill>
                <a:sysClr val="windowText" lastClr="000000"/>
              </a:solidFill>
              <a:effectLst/>
              <a:latin typeface="+mn-lt"/>
              <a:ea typeface="+mn-ea"/>
              <a:cs typeface="+mn-cs"/>
            </a:rPr>
            <a:t>スクール整備</a:t>
          </a:r>
          <a:r>
            <a:rPr kumimoji="1" lang="ja-JP" altLang="ja-JP" sz="1100">
              <a:solidFill>
                <a:sysClr val="windowText" lastClr="000000"/>
              </a:solidFill>
              <a:effectLst/>
              <a:latin typeface="+mn-lt"/>
              <a:ea typeface="+mn-ea"/>
              <a:cs typeface="+mn-cs"/>
            </a:rPr>
            <a:t>に伴う借入金</a:t>
          </a:r>
          <a:r>
            <a:rPr kumimoji="1" lang="ja-JP" altLang="en-US" sz="1100">
              <a:solidFill>
                <a:sysClr val="windowText" lastClr="000000"/>
              </a:solidFill>
              <a:effectLst/>
              <a:latin typeface="+mn-lt"/>
              <a:ea typeface="+mn-ea"/>
              <a:cs typeface="+mn-cs"/>
            </a:rPr>
            <a:t>や臨時財政対策債などの</a:t>
          </a:r>
          <a:r>
            <a:rPr kumimoji="1" lang="ja-JP" altLang="ja-JP" sz="1100">
              <a:solidFill>
                <a:sysClr val="windowText" lastClr="000000"/>
              </a:solidFill>
              <a:effectLst/>
              <a:latin typeface="+mn-lt"/>
              <a:ea typeface="+mn-ea"/>
              <a:cs typeface="+mn-cs"/>
            </a:rPr>
            <a:t>地方債の償還が始まり、対前年</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円の増となっている。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今後は、複合型子育て拠点施設建設等の大きな事業があるため、新規発行債</a:t>
          </a:r>
          <a:r>
            <a:rPr kumimoji="1" lang="ja-JP" altLang="en-US" sz="1100">
              <a:solidFill>
                <a:sysClr val="windowText" lastClr="000000"/>
              </a:solidFill>
              <a:effectLst/>
              <a:latin typeface="+mn-lt"/>
              <a:ea typeface="+mn-ea"/>
              <a:cs typeface="+mn-cs"/>
            </a:rPr>
            <a:t>が多くなる見込みであるが、</a:t>
          </a:r>
          <a:r>
            <a:rPr kumimoji="1" lang="ja-JP" altLang="ja-JP" sz="1100">
              <a:solidFill>
                <a:sysClr val="windowText" lastClr="000000"/>
              </a:solidFill>
              <a:effectLst/>
              <a:latin typeface="+mn-lt"/>
              <a:ea typeface="+mn-ea"/>
              <a:cs typeface="+mn-cs"/>
            </a:rPr>
            <a:t>計画的な発行や抑制、交付税措置のある地方債の活用など公債費の適正管理に努める。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年度は新規の地方債発行が</a:t>
          </a:r>
          <a:r>
            <a:rPr kumimoji="1" lang="ja-JP" altLang="en-US" sz="1100">
              <a:solidFill>
                <a:sysClr val="windowText" lastClr="000000"/>
              </a:solidFill>
              <a:effectLst/>
              <a:latin typeface="+mn-lt"/>
              <a:ea typeface="+mn-ea"/>
              <a:cs typeface="+mn-cs"/>
            </a:rPr>
            <a:t>多く</a:t>
          </a:r>
          <a:r>
            <a:rPr kumimoji="1" lang="ja-JP" altLang="ja-JP" sz="1100">
              <a:solidFill>
                <a:sysClr val="windowText" lastClr="000000"/>
              </a:solidFill>
              <a:effectLst/>
              <a:latin typeface="+mn-lt"/>
              <a:ea typeface="+mn-ea"/>
              <a:cs typeface="+mn-cs"/>
            </a:rPr>
            <a:t>、地方債現在高は</a:t>
          </a:r>
          <a:r>
            <a:rPr kumimoji="1" lang="en-US" altLang="ja-JP" sz="1100">
              <a:solidFill>
                <a:sysClr val="windowText" lastClr="000000"/>
              </a:solidFill>
              <a:effectLst/>
              <a:latin typeface="+mn-lt"/>
              <a:ea typeface="+mn-ea"/>
              <a:cs typeface="+mn-cs"/>
            </a:rPr>
            <a:t>343</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これは複合型子育て拠点施設建設工事に伴うもので、令和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年度にも新規に発行する地方債が多くなる予定である。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施設等の年次的な修繕に伴う修繕費等の増</a:t>
          </a:r>
          <a:r>
            <a:rPr kumimoji="1" lang="ja-JP" altLang="en-US" sz="1100">
              <a:solidFill>
                <a:sysClr val="windowText" lastClr="000000"/>
              </a:solidFill>
              <a:effectLst/>
              <a:latin typeface="+mn-lt"/>
              <a:ea typeface="+mn-ea"/>
              <a:cs typeface="+mn-cs"/>
            </a:rPr>
            <a:t>や償還に伴う公債費の増などによる</a:t>
          </a:r>
          <a:r>
            <a:rPr kumimoji="1" lang="ja-JP" altLang="ja-JP" sz="1100">
              <a:solidFill>
                <a:sysClr val="windowText" lastClr="000000"/>
              </a:solidFill>
              <a:effectLst/>
              <a:latin typeface="+mn-lt"/>
              <a:ea typeface="+mn-ea"/>
              <a:cs typeface="+mn-cs"/>
            </a:rPr>
            <a:t>財政調整基金の取崩しも見込まれることから充当可能基金の減少が懸念されるが、引き続き、適正管理に努める。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鳥取県日吉津村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年度は、基金残高合計からみて前年度比で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百万円増額となったが、これは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財政調整基金の積立の増と令和３年度から積立てを開始した一般廃棄物処理施設整備費積立基金の積立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が要因となっている。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近年、財政調整基金の取崩しが多くなってきていたが、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令和３年度は積立てができている。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その他目的基金も含めて今後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計画的に積立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や取崩</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行うように検討する。また、その他目的金において近年動いていない基金については、再度用途等を確認し、計画的に取り崩しや廃止、統合を行うよう検討する。併せて、令和２年度から開始している複合型子育て拠点施設建設係る経費等の財源として、基金の活用を行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6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夢はぐくむ村づくり基金（ふるさと納税基金）については、環境保全のための事業、地域福祉向上のための事業、教育の振興のための事業、その他村長が必要と認める事業の４つの使途があり、寄付者によって使途を指定し、溜まった金額を適宜、財源として活用している。令和３年度は複合型子育て拠点施設建設工事にかかる経費にも活用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は、社会福祉施設、社会教育施設、学校施設、都市施設その他これに類する施設で、村が設置する施設の建設費に充当するための基金であり、令和３年度には複合型子育て拠点施設建設の際に活用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国際交流基金は、村の国際交流を推進する費用に充てるための基金であるが、近年は取崩しはなく、利息等の収入を積立てているが、年々利息の収入が減少しているため、新たな運用方法等の検討をすることも考えら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夢はぐくむ村づくり基金は、ふるさと納税の寄付額から寄附者への報償費やシステム委託料等の経費を除いた全額を積立てており、令和３年度は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47,208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千円を積立てたが、複合型子育て拠点施設の建設経費やその他事業も含めて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126,323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千円の取崩を行っている。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公共施設等整備基金においても同じく複合型子育て拠点施設の建設経費に充当するため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千円の取崩を行っている。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新型コロナウイルス感染症対策資金利子補助基金においては、事業において必要な</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千円のみ取崩を行っており、令和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年度事業終了後には残額を国へ返還する予定である。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２年度以降令和４年度にかけて、複合型子育て拠点施設建設を行っており、公共施設等建設基金及び夢はぐくむ村づくり基金を取崩し財源としている。更に、夢はぐくむ村づくり基金から寄附者の使途によって充当できる事業や経費については、常に検討を行っていきたい。</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また、近年、動きのない基金については用途の再確認による取崩や廃止も検討しており、引き続き適正な基金管理に努めたい。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積立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を行っているが、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これは普通交付税の大幅な増や建設工事に伴う臨時財政対策債の借入が大きく、当初にこれらを見込んでいなかったために全て積立を行った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は普通交付税の歳入見込みを検討するとともに、必要な時期に財政調整基金の取崩を行うように、通常から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歳入の確保</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歳出の抑制</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を行うように</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千円を積立し、取崩しの実績はない。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これまで財政的に減債基金の積立額は例年の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千円としていたが、他の基金とのバランスを見ながら、増額も検討したい。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3,546
4.20
3,515,529
3,387,875
116,140
1,704,077
2,690,887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a:t>
          </a:r>
          <a:r>
            <a:rPr kumimoji="1" lang="en-US" altLang="ja-JP" sz="1100">
              <a:solidFill>
                <a:schemeClr val="dk1"/>
              </a:solidFill>
              <a:effectLst/>
              <a:latin typeface="+mn-lt"/>
              <a:ea typeface="+mn-ea"/>
              <a:cs typeface="+mn-cs"/>
            </a:rPr>
            <a:t>65.0</a:t>
          </a:r>
          <a:r>
            <a:rPr kumimoji="1" lang="ja-JP" altLang="ja-JP" sz="1100">
              <a:solidFill>
                <a:schemeClr val="dk1"/>
              </a:solidFill>
              <a:effectLst/>
              <a:latin typeface="+mn-lt"/>
              <a:ea typeface="+mn-ea"/>
              <a:cs typeface="+mn-cs"/>
            </a:rPr>
            <a:t>％で、全国平均と比較すると</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％高くなっている。</a:t>
          </a:r>
          <a:endParaRPr lang="ja-JP" altLang="ja-JP">
            <a:effectLst/>
          </a:endParaRPr>
        </a:p>
        <a:p>
          <a:r>
            <a:rPr kumimoji="1" lang="ja-JP" altLang="en-US" sz="1100">
              <a:solidFill>
                <a:schemeClr val="dk1"/>
              </a:solidFill>
              <a:effectLst/>
              <a:latin typeface="+mn-lt"/>
              <a:ea typeface="+mn-ea"/>
              <a:cs typeface="+mn-cs"/>
            </a:rPr>
            <a:t>村営住宅や庁舎など古くなっている</a:t>
          </a:r>
          <a:r>
            <a:rPr kumimoji="1" lang="ja-JP" altLang="ja-JP" sz="1100">
              <a:solidFill>
                <a:schemeClr val="dk1"/>
              </a:solidFill>
              <a:effectLst/>
              <a:latin typeface="+mn-lt"/>
              <a:ea typeface="+mn-ea"/>
              <a:cs typeface="+mn-cs"/>
            </a:rPr>
            <a:t>公共施設については、耐用年数等を勘案しながら計画的な修繕等の検討をしていかなければならない。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206240" y="4378507"/>
          <a:ext cx="1270" cy="141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258945" y="5801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119245" y="57976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258945" y="4161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119245" y="437850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258945" y="4831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157345" y="49763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3537585" y="4991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2867025" y="4957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196465" y="4926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525905" y="48899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157345" y="50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45102</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258945" y="50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17326</xdr:rowOff>
    </xdr:from>
    <xdr:to>
      <xdr:col>19</xdr:col>
      <xdr:colOff>187325</xdr:colOff>
      <xdr:row>30</xdr:row>
      <xdr:rowOff>118926</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537585" y="5046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68126</xdr:rowOff>
    </xdr:from>
    <xdr:to>
      <xdr:col>23</xdr:col>
      <xdr:colOff>85725</xdr:colOff>
      <xdr:row>30</xdr:row>
      <xdr:rowOff>117475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588385" y="5097326"/>
          <a:ext cx="61976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124006</xdr:rowOff>
    </xdr:from>
    <xdr:to>
      <xdr:col>15</xdr:col>
      <xdr:colOff>187325</xdr:colOff>
      <xdr:row>30</xdr:row>
      <xdr:rowOff>54156</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867025" y="49855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3356</xdr:rowOff>
    </xdr:from>
    <xdr:to>
      <xdr:col>19</xdr:col>
      <xdr:colOff>136525</xdr:colOff>
      <xdr:row>30</xdr:row>
      <xdr:rowOff>68126</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917825" y="5032556"/>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31478</xdr:rowOff>
    </xdr:from>
    <xdr:to>
      <xdr:col>11</xdr:col>
      <xdr:colOff>187325</xdr:colOff>
      <xdr:row>29</xdr:row>
      <xdr:rowOff>133078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196465" y="4893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82278</xdr:rowOff>
    </xdr:from>
    <xdr:to>
      <xdr:col>15</xdr:col>
      <xdr:colOff>136525</xdr:colOff>
      <xdr:row>30</xdr:row>
      <xdr:rowOff>3356</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247265" y="4943838"/>
          <a:ext cx="670560" cy="8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47444</xdr:rowOff>
    </xdr:from>
    <xdr:to>
      <xdr:col>7</xdr:col>
      <xdr:colOff>187325</xdr:colOff>
      <xdr:row>27</xdr:row>
      <xdr:rowOff>149044</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525905" y="4573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98244</xdr:rowOff>
    </xdr:from>
    <xdr:to>
      <xdr:col>11</xdr:col>
      <xdr:colOff>136525</xdr:colOff>
      <xdr:row>29</xdr:row>
      <xdr:rowOff>82278</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576705" y="4624524"/>
          <a:ext cx="670560" cy="31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395989" y="477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2738129" y="4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067569" y="501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397009" y="498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110053</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395989" y="5139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45283</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2738129" y="507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149605</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067569" y="4675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165571</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397009" y="435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a:t>
          </a:r>
          <a:r>
            <a:rPr kumimoji="1" lang="en-US" altLang="ja-JP" sz="1100">
              <a:solidFill>
                <a:schemeClr val="dk1"/>
              </a:solidFill>
              <a:effectLst/>
              <a:latin typeface="+mn-lt"/>
              <a:ea typeface="+mn-ea"/>
              <a:cs typeface="+mn-cs"/>
            </a:rPr>
            <a:t>261.6</a:t>
          </a:r>
          <a:r>
            <a:rPr kumimoji="1" lang="ja-JP" altLang="ja-JP" sz="1100">
              <a:solidFill>
                <a:schemeClr val="dk1"/>
              </a:solidFill>
              <a:effectLst/>
              <a:latin typeface="+mn-lt"/>
              <a:ea typeface="+mn-ea"/>
              <a:cs typeface="+mn-cs"/>
            </a:rPr>
            <a:t>％となっており、県平均よりも若干低くなっている。今後</a:t>
          </a:r>
          <a:r>
            <a:rPr kumimoji="1" lang="ja-JP" altLang="en-US" sz="1100">
              <a:solidFill>
                <a:schemeClr val="dk1"/>
              </a:solidFill>
              <a:effectLst/>
              <a:latin typeface="+mn-lt"/>
              <a:ea typeface="+mn-ea"/>
              <a:cs typeface="+mn-cs"/>
            </a:rPr>
            <a:t>は、複合型子育て拠点施設としての新規地方債やその他</a:t>
          </a:r>
          <a:r>
            <a:rPr kumimoji="1" lang="ja-JP" altLang="ja-JP" sz="1100">
              <a:solidFill>
                <a:schemeClr val="dk1"/>
              </a:solidFill>
              <a:effectLst/>
              <a:latin typeface="+mn-lt"/>
              <a:ea typeface="+mn-ea"/>
              <a:cs typeface="+mn-cs"/>
            </a:rPr>
            <a:t>公共施設の更新</a:t>
          </a:r>
          <a:r>
            <a:rPr kumimoji="1" lang="ja-JP" altLang="en-US" sz="1100">
              <a:solidFill>
                <a:schemeClr val="dk1"/>
              </a:solidFill>
              <a:effectLst/>
              <a:latin typeface="+mn-lt"/>
              <a:ea typeface="+mn-ea"/>
              <a:cs typeface="+mn-cs"/>
            </a:rPr>
            <a:t>や修繕による</a:t>
          </a:r>
          <a:r>
            <a:rPr kumimoji="1" lang="ja-JP" altLang="ja-JP" sz="1100">
              <a:solidFill>
                <a:schemeClr val="dk1"/>
              </a:solidFill>
              <a:effectLst/>
              <a:latin typeface="+mn-lt"/>
              <a:ea typeface="+mn-ea"/>
              <a:cs typeface="+mn-cs"/>
            </a:rPr>
            <a:t>新規地方債の発行により、債務償還比率は上がる</a:t>
          </a:r>
          <a:r>
            <a:rPr kumimoji="1" lang="ja-JP" altLang="en-US" sz="1100">
              <a:solidFill>
                <a:schemeClr val="dk1"/>
              </a:solidFill>
              <a:effectLst/>
              <a:latin typeface="+mn-lt"/>
              <a:ea typeface="+mn-ea"/>
              <a:cs typeface="+mn-cs"/>
            </a:rPr>
            <a:t>予定ではある</a:t>
          </a:r>
          <a:r>
            <a:rPr kumimoji="1" lang="ja-JP" altLang="ja-JP" sz="1100">
              <a:solidFill>
                <a:schemeClr val="dk1"/>
              </a:solidFill>
              <a:effectLst/>
              <a:latin typeface="+mn-lt"/>
              <a:ea typeface="+mn-ea"/>
              <a:cs typeface="+mn-cs"/>
            </a:rPr>
            <a:t>が、引き続き、適正な数値を維持できるように努める。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3027660" y="4442248"/>
          <a:ext cx="1269" cy="130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3080365" y="575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2963525" y="57494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3080365" y="449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001625" y="46362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359005" y="5032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688445" y="503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1017885" y="51084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0347325" y="51214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160570</xdr:rowOff>
    </xdr:from>
    <xdr:to>
      <xdr:col>76</xdr:col>
      <xdr:colOff>73025</xdr:colOff>
      <xdr:row>29</xdr:row>
      <xdr:rowOff>90720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001625" y="4854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138997</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3080365" y="483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149246</xdr:rowOff>
    </xdr:from>
    <xdr:to>
      <xdr:col>72</xdr:col>
      <xdr:colOff>123825</xdr:colOff>
      <xdr:row>30</xdr:row>
      <xdr:rowOff>79396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359005" y="5010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39920</xdr:rowOff>
    </xdr:from>
    <xdr:to>
      <xdr:col>76</xdr:col>
      <xdr:colOff>22225</xdr:colOff>
      <xdr:row>30</xdr:row>
      <xdr:rowOff>28596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409805" y="4901480"/>
          <a:ext cx="619760" cy="15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66855</xdr:rowOff>
    </xdr:from>
    <xdr:to>
      <xdr:col>68</xdr:col>
      <xdr:colOff>123825</xdr:colOff>
      <xdr:row>30</xdr:row>
      <xdr:rowOff>168455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688445" y="50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28596</xdr:rowOff>
    </xdr:from>
    <xdr:to>
      <xdr:col>72</xdr:col>
      <xdr:colOff>73025</xdr:colOff>
      <xdr:row>30</xdr:row>
      <xdr:rowOff>117655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39245" y="5057796"/>
          <a:ext cx="670560" cy="8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123169</xdr:rowOff>
    </xdr:from>
    <xdr:to>
      <xdr:col>64</xdr:col>
      <xdr:colOff>123825</xdr:colOff>
      <xdr:row>31</xdr:row>
      <xdr:rowOff>53319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017885" y="5152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117655</xdr:rowOff>
    </xdr:from>
    <xdr:to>
      <xdr:col>68</xdr:col>
      <xdr:colOff>73025</xdr:colOff>
      <xdr:row>31</xdr:row>
      <xdr:rowOff>2519</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068685" y="5146855"/>
          <a:ext cx="670560" cy="5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83227</xdr:rowOff>
    </xdr:from>
    <xdr:to>
      <xdr:col>60</xdr:col>
      <xdr:colOff>123825</xdr:colOff>
      <xdr:row>31</xdr:row>
      <xdr:rowOff>13377</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0347325" y="5112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134027</xdr:rowOff>
    </xdr:from>
    <xdr:to>
      <xdr:col>64</xdr:col>
      <xdr:colOff>73025</xdr:colOff>
      <xdr:row>31</xdr:row>
      <xdr:rowOff>2519</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0398125" y="5163227"/>
          <a:ext cx="670560" cy="3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91933</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2185092" y="512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1527232" y="481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0856672" y="488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13500</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0186112" y="521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95923</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2185092" y="47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159582</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1527232" y="518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44446</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0856672" y="524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29904</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0186112" y="489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3,546
4.20
3,515,529
3,387,875
116,140
1,704,077
2,690,887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086225" y="5626281"/>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12496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02082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124960" y="5405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020820" y="5626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124960" y="649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036060" y="651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312160" y="65421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5146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739900" y="6447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96520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036060" y="6475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128287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124960"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72753</xdr:rowOff>
    </xdr:from>
    <xdr:to>
      <xdr:col>20</xdr:col>
      <xdr:colOff>38100</xdr:colOff>
      <xdr:row>39</xdr:row>
      <xdr:rowOff>2903</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312160" y="6443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123553</xdr:rowOff>
    </xdr:from>
    <xdr:to>
      <xdr:col>24</xdr:col>
      <xdr:colOff>63500</xdr:colOff>
      <xdr:row>38</xdr:row>
      <xdr:rowOff>156210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355340" y="6493873"/>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49893</xdr:rowOff>
    </xdr:from>
    <xdr:to>
      <xdr:col>15</xdr:col>
      <xdr:colOff>101600</xdr:colOff>
      <xdr:row>38</xdr:row>
      <xdr:rowOff>151493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514600" y="64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100693</xdr:rowOff>
    </xdr:from>
    <xdr:to>
      <xdr:col>19</xdr:col>
      <xdr:colOff>177800</xdr:colOff>
      <xdr:row>38</xdr:row>
      <xdr:rowOff>123553</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565400" y="6471013"/>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xdr:rowOff>
    </xdr:from>
    <xdr:to>
      <xdr:col>10</xdr:col>
      <xdr:colOff>165100</xdr:colOff>
      <xdr:row>38</xdr:row>
      <xdr:rowOff>109038</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739900" y="637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58238</xdr:rowOff>
    </xdr:from>
    <xdr:to>
      <xdr:col>15</xdr:col>
      <xdr:colOff>50800</xdr:colOff>
      <xdr:row>38</xdr:row>
      <xdr:rowOff>100693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1790700" y="6428558"/>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156028</xdr:rowOff>
    </xdr:from>
    <xdr:to>
      <xdr:col>6</xdr:col>
      <xdr:colOff>38100</xdr:colOff>
      <xdr:row>38</xdr:row>
      <xdr:rowOff>86178</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965200" y="63587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35378</xdr:rowOff>
    </xdr:from>
    <xdr:to>
      <xdr:col>10</xdr:col>
      <xdr:colOff>114300</xdr:colOff>
      <xdr:row>38</xdr:row>
      <xdr:rowOff>58238</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008380" y="6405698"/>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17056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38570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611004" y="654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836304" y="653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19430</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170564"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168020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38570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125566</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611004" y="616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83630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9219565" y="5786016"/>
          <a:ext cx="0" cy="122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9258300" y="701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9154160" y="700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9258300" y="55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9154160" y="5786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9258300" y="667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192260" y="6819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445500" y="684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670800" y="6831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873240" y="6836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098540" y="6831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59358</xdr:rowOff>
    </xdr:from>
    <xdr:to>
      <xdr:col>55</xdr:col>
      <xdr:colOff>50800</xdr:colOff>
      <xdr:row>41</xdr:row>
      <xdr:rowOff>160958</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192260" y="69325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145735</xdr:rowOff>
    </xdr:from>
    <xdr:ext cx="534377"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9258300" y="685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59221</xdr:rowOff>
    </xdr:from>
    <xdr:to>
      <xdr:col>50</xdr:col>
      <xdr:colOff>165100</xdr:colOff>
      <xdr:row>41</xdr:row>
      <xdr:rowOff>160821</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8445500" y="69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110021</xdr:rowOff>
    </xdr:from>
    <xdr:to>
      <xdr:col>55</xdr:col>
      <xdr:colOff>0</xdr:colOff>
      <xdr:row>41</xdr:row>
      <xdr:rowOff>110158</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8496300" y="6983261"/>
          <a:ext cx="7239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59221</xdr:rowOff>
    </xdr:from>
    <xdr:to>
      <xdr:col>46</xdr:col>
      <xdr:colOff>38100</xdr:colOff>
      <xdr:row>41</xdr:row>
      <xdr:rowOff>160821</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7670800" y="6932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110021</xdr:rowOff>
    </xdr:from>
    <xdr:to>
      <xdr:col>50</xdr:col>
      <xdr:colOff>114300</xdr:colOff>
      <xdr:row>41</xdr:row>
      <xdr:rowOff>110021</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7713980" y="698326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59254</xdr:rowOff>
    </xdr:from>
    <xdr:to>
      <xdr:col>41</xdr:col>
      <xdr:colOff>101600</xdr:colOff>
      <xdr:row>41</xdr:row>
      <xdr:rowOff>160854</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6873240" y="693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110021</xdr:rowOff>
    </xdr:from>
    <xdr:to>
      <xdr:col>45</xdr:col>
      <xdr:colOff>177800</xdr:colOff>
      <xdr:row>41</xdr:row>
      <xdr:rowOff>110054</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6924040" y="6983261"/>
          <a:ext cx="78994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59194</xdr:rowOff>
    </xdr:from>
    <xdr:to>
      <xdr:col>36</xdr:col>
      <xdr:colOff>165100</xdr:colOff>
      <xdr:row>41</xdr:row>
      <xdr:rowOff>160794</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098540" y="69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109994</xdr:rowOff>
    </xdr:from>
    <xdr:to>
      <xdr:col>41</xdr:col>
      <xdr:colOff>50800</xdr:colOff>
      <xdr:row>41</xdr:row>
      <xdr:rowOff>110054</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6149340" y="6983234"/>
          <a:ext cx="7747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8239271" y="6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7477271" y="66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6702571" y="661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5905011" y="66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151948</xdr:rowOff>
    </xdr:from>
    <xdr:ext cx="534377"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8239271" y="702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151948</xdr:rowOff>
    </xdr:from>
    <xdr:ext cx="534377"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7477271" y="702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151981</xdr:rowOff>
    </xdr:from>
    <xdr:ext cx="534377"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6702571" y="702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151921</xdr:rowOff>
    </xdr:from>
    <xdr:ext cx="534377"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5905011" y="702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086225" y="9261022"/>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124960" y="1084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020820" y="10836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12496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124960" y="10089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03606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312160" y="102503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51460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739900" y="10205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965200" y="10139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154940</xdr:rowOff>
    </xdr:from>
    <xdr:to>
      <xdr:col>24</xdr:col>
      <xdr:colOff>114300</xdr:colOff>
      <xdr:row>63</xdr:row>
      <xdr:rowOff>85090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03606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133367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124960"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143510</xdr:rowOff>
    </xdr:from>
    <xdr:to>
      <xdr:col>20</xdr:col>
      <xdr:colOff>38100</xdr:colOff>
      <xdr:row>63</xdr:row>
      <xdr:rowOff>73660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312160" y="10537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22860</xdr:rowOff>
    </xdr:from>
    <xdr:to>
      <xdr:col>24</xdr:col>
      <xdr:colOff>63500</xdr:colOff>
      <xdr:row>63</xdr:row>
      <xdr:rowOff>34290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355340" y="1058418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115751</xdr:rowOff>
    </xdr:from>
    <xdr:to>
      <xdr:col>15</xdr:col>
      <xdr:colOff>101600</xdr:colOff>
      <xdr:row>63</xdr:row>
      <xdr:rowOff>45901</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514600" y="10509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166551</xdr:rowOff>
    </xdr:from>
    <xdr:to>
      <xdr:col>19</xdr:col>
      <xdr:colOff>177800</xdr:colOff>
      <xdr:row>63</xdr:row>
      <xdr:rowOff>22860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565400" y="10560231"/>
          <a:ext cx="78994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105954</xdr:rowOff>
    </xdr:from>
    <xdr:to>
      <xdr:col>10</xdr:col>
      <xdr:colOff>165100</xdr:colOff>
      <xdr:row>63</xdr:row>
      <xdr:rowOff>36104</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739900" y="10499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156754</xdr:rowOff>
    </xdr:from>
    <xdr:to>
      <xdr:col>15</xdr:col>
      <xdr:colOff>50800</xdr:colOff>
      <xdr:row>62</xdr:row>
      <xdr:rowOff>166551</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790700" y="10550434"/>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96157</xdr:rowOff>
    </xdr:from>
    <xdr:to>
      <xdr:col>6</xdr:col>
      <xdr:colOff>38100</xdr:colOff>
      <xdr:row>63</xdr:row>
      <xdr:rowOff>26307</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965200" y="10489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146957</xdr:rowOff>
    </xdr:from>
    <xdr:to>
      <xdr:col>10</xdr:col>
      <xdr:colOff>114300</xdr:colOff>
      <xdr:row>62</xdr:row>
      <xdr:rowOff>156754</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008380" y="10540637"/>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142439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170564" y="1003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38570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611004" y="998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836304" y="991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64787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17056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37028</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385704" y="1059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27231</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61100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17434</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83630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9219565" y="9380353"/>
          <a:ext cx="0" cy="1424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9258300" y="108089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9154160" y="108051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9258300" y="915939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9154160" y="93803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9258300" y="1045631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192260" y="106010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445500" y="1058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670800" y="105473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873240" y="10548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098540" y="106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171393</xdr:rowOff>
    </xdr:from>
    <xdr:to>
      <xdr:col>55</xdr:col>
      <xdr:colOff>50800</xdr:colOff>
      <xdr:row>64</xdr:row>
      <xdr:rowOff>101543</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192260" y="107327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86320</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9258300" y="1064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171243</xdr:rowOff>
    </xdr:from>
    <xdr:to>
      <xdr:col>50</xdr:col>
      <xdr:colOff>165100</xdr:colOff>
      <xdr:row>64</xdr:row>
      <xdr:rowOff>101393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445500" y="107325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50593</xdr:rowOff>
    </xdr:from>
    <xdr:to>
      <xdr:col>55</xdr:col>
      <xdr:colOff>0</xdr:colOff>
      <xdr:row>64</xdr:row>
      <xdr:rowOff>50743</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8496300" y="10779553"/>
          <a:ext cx="7239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329</xdr:rowOff>
    </xdr:from>
    <xdr:to>
      <xdr:col>46</xdr:col>
      <xdr:colOff>38100</xdr:colOff>
      <xdr:row>64</xdr:row>
      <xdr:rowOff>101929</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670800" y="107292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50593</xdr:rowOff>
    </xdr:from>
    <xdr:to>
      <xdr:col>50</xdr:col>
      <xdr:colOff>114300</xdr:colOff>
      <xdr:row>64</xdr:row>
      <xdr:rowOff>51129</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713980" y="10779553"/>
          <a:ext cx="78232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595</xdr:rowOff>
    </xdr:from>
    <xdr:to>
      <xdr:col>41</xdr:col>
      <xdr:colOff>101600</xdr:colOff>
      <xdr:row>64</xdr:row>
      <xdr:rowOff>102195</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873240" y="107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51129</xdr:rowOff>
    </xdr:from>
    <xdr:to>
      <xdr:col>45</xdr:col>
      <xdr:colOff>177800</xdr:colOff>
      <xdr:row>64</xdr:row>
      <xdr:rowOff>51395</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24040" y="10780089"/>
          <a:ext cx="78994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533</xdr:rowOff>
    </xdr:from>
    <xdr:to>
      <xdr:col>36</xdr:col>
      <xdr:colOff>165100</xdr:colOff>
      <xdr:row>64</xdr:row>
      <xdr:rowOff>102133</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098540" y="1072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51333</xdr:rowOff>
    </xdr:from>
    <xdr:to>
      <xdr:col>41</xdr:col>
      <xdr:colOff>50800</xdr:colOff>
      <xdr:row>64</xdr:row>
      <xdr:rowOff>51395</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6149340" y="10780293"/>
          <a:ext cx="7747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184225" y="10366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399365" y="103263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24665" y="103276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5849965" y="103906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92520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214575" y="1082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93056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444955" y="1082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93322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0255" y="1082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93260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5872695" y="1082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086225" y="13130349"/>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124960" y="12909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02082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124960" y="13751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03606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31216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51460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739900" y="1397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965200" y="139389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121194</xdr:rowOff>
    </xdr:from>
    <xdr:to>
      <xdr:col>24</xdr:col>
      <xdr:colOff>114300</xdr:colOff>
      <xdr:row>85</xdr:row>
      <xdr:rowOff>51344</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036060" y="14202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99621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124960" y="1418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103232</xdr:rowOff>
    </xdr:from>
    <xdr:to>
      <xdr:col>20</xdr:col>
      <xdr:colOff>38100</xdr:colOff>
      <xdr:row>85</xdr:row>
      <xdr:rowOff>33382</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312160" y="141849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154032</xdr:rowOff>
    </xdr:from>
    <xdr:to>
      <xdr:col>24</xdr:col>
      <xdr:colOff>63500</xdr:colOff>
      <xdr:row>85</xdr:row>
      <xdr:rowOff>544</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355340" y="14235792"/>
          <a:ext cx="73152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85271</xdr:rowOff>
    </xdr:from>
    <xdr:to>
      <xdr:col>15</xdr:col>
      <xdr:colOff>101600</xdr:colOff>
      <xdr:row>85</xdr:row>
      <xdr:rowOff>15421</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514600" y="141670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136071</xdr:rowOff>
    </xdr:from>
    <xdr:to>
      <xdr:col>19</xdr:col>
      <xdr:colOff>177800</xdr:colOff>
      <xdr:row>84</xdr:row>
      <xdr:rowOff>154032</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565400" y="14217831"/>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57513</xdr:rowOff>
    </xdr:from>
    <xdr:to>
      <xdr:col>10</xdr:col>
      <xdr:colOff>165100</xdr:colOff>
      <xdr:row>84</xdr:row>
      <xdr:rowOff>159113</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7399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108313</xdr:rowOff>
    </xdr:from>
    <xdr:to>
      <xdr:col>15</xdr:col>
      <xdr:colOff>50800</xdr:colOff>
      <xdr:row>84</xdr:row>
      <xdr:rowOff>136071</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790700" y="14190073"/>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93436</xdr:rowOff>
    </xdr:from>
    <xdr:to>
      <xdr:col>6</xdr:col>
      <xdr:colOff>38100</xdr:colOff>
      <xdr:row>87</xdr:row>
      <xdr:rowOff>23586</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965200" y="145104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108313</xdr:rowOff>
    </xdr:from>
    <xdr:to>
      <xdr:col>10</xdr:col>
      <xdr:colOff>114300</xdr:colOff>
      <xdr:row>86</xdr:row>
      <xdr:rowOff>144236</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008380" y="14190073"/>
          <a:ext cx="782320" cy="37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116857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17056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385704" y="1369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4190</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611004" y="1375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142983</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83630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24509</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170564" y="1427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6548</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385704" y="14255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150240</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61100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14713</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83630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299921" y="1412459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299921" y="138056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299921" y="134866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299921" y="1316774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299921" y="1284878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5299921" y="125298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9219565" y="13082718"/>
          <a:ext cx="0" cy="150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9258300" y="1461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9154160" y="14584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9258300" y="1286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9154160" y="1308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9258300" y="1436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192260" y="145086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445500" y="14521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670800" y="145200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873240" y="14520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098540" y="1452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116325</xdr:rowOff>
    </xdr:from>
    <xdr:to>
      <xdr:col>55</xdr:col>
      <xdr:colOff>50800</xdr:colOff>
      <xdr:row>87</xdr:row>
      <xdr:rowOff>46475</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192260" y="14533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9258300" y="1448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116315</xdr:rowOff>
    </xdr:from>
    <xdr:to>
      <xdr:col>50</xdr:col>
      <xdr:colOff>165100</xdr:colOff>
      <xdr:row>87</xdr:row>
      <xdr:rowOff>46465</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445500" y="14533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167115</xdr:rowOff>
    </xdr:from>
    <xdr:to>
      <xdr:col>55</xdr:col>
      <xdr:colOff>0</xdr:colOff>
      <xdr:row>86</xdr:row>
      <xdr:rowOff>167125</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8496300" y="14584155"/>
          <a:ext cx="7239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116315</xdr:rowOff>
    </xdr:from>
    <xdr:to>
      <xdr:col>46</xdr:col>
      <xdr:colOff>38100</xdr:colOff>
      <xdr:row>87</xdr:row>
      <xdr:rowOff>46465</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670800" y="14533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167115</xdr:rowOff>
    </xdr:from>
    <xdr:to>
      <xdr:col>50</xdr:col>
      <xdr:colOff>114300</xdr:colOff>
      <xdr:row>86</xdr:row>
      <xdr:rowOff>167115</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7713980" y="1458415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116318</xdr:rowOff>
    </xdr:from>
    <xdr:to>
      <xdr:col>41</xdr:col>
      <xdr:colOff>101600</xdr:colOff>
      <xdr:row>87</xdr:row>
      <xdr:rowOff>46468</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873240" y="14533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167115</xdr:rowOff>
    </xdr:from>
    <xdr:to>
      <xdr:col>45</xdr:col>
      <xdr:colOff>177800</xdr:colOff>
      <xdr:row>86</xdr:row>
      <xdr:rowOff>167118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24040" y="14584155"/>
          <a:ext cx="78994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116336</xdr:rowOff>
    </xdr:from>
    <xdr:to>
      <xdr:col>36</xdr:col>
      <xdr:colOff>165100</xdr:colOff>
      <xdr:row>87</xdr:row>
      <xdr:rowOff>46486</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098540" y="14533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167118</xdr:rowOff>
    </xdr:from>
    <xdr:to>
      <xdr:col>41</xdr:col>
      <xdr:colOff>50800</xdr:colOff>
      <xdr:row>86</xdr:row>
      <xdr:rowOff>167136</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149340" y="14584158"/>
          <a:ext cx="7747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51598</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8271587" y="1430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7509587" y="1429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6712027" y="1429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5937327" y="1430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37592</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8271587" y="146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37592</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7509587" y="146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37595</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6712027" y="1462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37613</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5937327" y="1462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E00-000095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109</xdr:row>
      <xdr:rowOff>30480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flipV="1">
          <a:off x="4086225" y="16872857"/>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00000000-0008-0000-0E00-000097010000}"/>
            </a:ext>
          </a:extLst>
        </xdr:cNvPr>
        <xdr:cNvSpPr txBox="1"/>
      </xdr:nvSpPr>
      <xdr:spPr>
        <a:xfrm>
          <a:off x="4124960" y="183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02082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00000000-0008-0000-0E00-000099010000}"/>
            </a:ext>
          </a:extLst>
        </xdr:cNvPr>
        <xdr:cNvSpPr txBox="1"/>
      </xdr:nvSpPr>
      <xdr:spPr>
        <a:xfrm>
          <a:off x="4124960" y="16651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020820" y="16872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159311</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E00-00009B010000}"/>
            </a:ext>
          </a:extLst>
        </xdr:cNvPr>
        <xdr:cNvSpPr txBox="1"/>
      </xdr:nvSpPr>
      <xdr:spPr>
        <a:xfrm>
          <a:off x="4124960" y="17426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403606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2514600" y="1746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739900" y="1745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131536</xdr:rowOff>
    </xdr:from>
    <xdr:to>
      <xdr:col>6</xdr:col>
      <xdr:colOff>38100</xdr:colOff>
      <xdr:row>104</xdr:row>
      <xdr:rowOff>61686</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965200" y="173984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64588</xdr:rowOff>
    </xdr:from>
    <xdr:to>
      <xdr:col>24</xdr:col>
      <xdr:colOff>114300</xdr:colOff>
      <xdr:row>107</xdr:row>
      <xdr:rowOff>166188</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4036060" y="1800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43015</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E00-0000A7010000}"/>
            </a:ext>
          </a:extLst>
        </xdr:cNvPr>
        <xdr:cNvSpPr txBox="1"/>
      </xdr:nvSpPr>
      <xdr:spPr>
        <a:xfrm>
          <a:off x="4124960" y="1798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15602</xdr:rowOff>
    </xdr:from>
    <xdr:to>
      <xdr:col>20</xdr:col>
      <xdr:colOff>38100</xdr:colOff>
      <xdr:row>107</xdr:row>
      <xdr:rowOff>117202</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3312160" y="179530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66402</xdr:rowOff>
    </xdr:from>
    <xdr:to>
      <xdr:col>24</xdr:col>
      <xdr:colOff>63500</xdr:colOff>
      <xdr:row>107</xdr:row>
      <xdr:rowOff>115388</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3355340" y="18003882"/>
          <a:ext cx="7315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138068</xdr:rowOff>
    </xdr:from>
    <xdr:to>
      <xdr:col>15</xdr:col>
      <xdr:colOff>101600</xdr:colOff>
      <xdr:row>107</xdr:row>
      <xdr:rowOff>68218</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2514600" y="17907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17418</xdr:rowOff>
    </xdr:from>
    <xdr:to>
      <xdr:col>19</xdr:col>
      <xdr:colOff>177800</xdr:colOff>
      <xdr:row>107</xdr:row>
      <xdr:rowOff>66402</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565400" y="17954898"/>
          <a:ext cx="78994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40095</xdr:rowOff>
    </xdr:from>
    <xdr:to>
      <xdr:col>10</xdr:col>
      <xdr:colOff>165100</xdr:colOff>
      <xdr:row>106</xdr:row>
      <xdr:rowOff>141695</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739900" y="178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90895</xdr:rowOff>
    </xdr:from>
    <xdr:to>
      <xdr:col>15</xdr:col>
      <xdr:colOff>50800</xdr:colOff>
      <xdr:row>107</xdr:row>
      <xdr:rowOff>17418</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790700" y="17860735"/>
          <a:ext cx="774700" cy="9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113574</xdr:rowOff>
    </xdr:from>
    <xdr:to>
      <xdr:col>6</xdr:col>
      <xdr:colOff>38100</xdr:colOff>
      <xdr:row>106</xdr:row>
      <xdr:rowOff>43724</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965200" y="177157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164374</xdr:rowOff>
    </xdr:from>
    <xdr:to>
      <xdr:col>10</xdr:col>
      <xdr:colOff>114300</xdr:colOff>
      <xdr:row>106</xdr:row>
      <xdr:rowOff>90895</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008380" y="17766574"/>
          <a:ext cx="78232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E00-0000B0010000}"/>
            </a:ext>
          </a:extLst>
        </xdr:cNvPr>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E00-0000B1010000}"/>
            </a:ext>
          </a:extLst>
        </xdr:cNvPr>
        <xdr:cNvSpPr txBox="1"/>
      </xdr:nvSpPr>
      <xdr:spPr>
        <a:xfrm>
          <a:off x="238570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E00-0000B2010000}"/>
            </a:ext>
          </a:extLst>
        </xdr:cNvPr>
        <xdr:cNvSpPr txBox="1"/>
      </xdr:nvSpPr>
      <xdr:spPr>
        <a:xfrm>
          <a:off x="161100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78213</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E00-0000B3010000}"/>
            </a:ext>
          </a:extLst>
        </xdr:cNvPr>
        <xdr:cNvSpPr txBox="1"/>
      </xdr:nvSpPr>
      <xdr:spPr>
        <a:xfrm>
          <a:off x="83630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108329</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E00-0000B4010000}"/>
            </a:ext>
          </a:extLst>
        </xdr:cNvPr>
        <xdr:cNvSpPr txBox="1"/>
      </xdr:nvSpPr>
      <xdr:spPr>
        <a:xfrm>
          <a:off x="3170564" y="18045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59345</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E00-0000B5010000}"/>
            </a:ext>
          </a:extLst>
        </xdr:cNvPr>
        <xdr:cNvSpPr txBox="1"/>
      </xdr:nvSpPr>
      <xdr:spPr>
        <a:xfrm>
          <a:off x="2385704" y="1799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132822</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E00-0000B6010000}"/>
            </a:ext>
          </a:extLst>
        </xdr:cNvPr>
        <xdr:cNvSpPr txBox="1"/>
      </xdr:nvSpPr>
      <xdr:spPr>
        <a:xfrm>
          <a:off x="1611004" y="1790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34851</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E00-0000B7010000}"/>
            </a:ext>
          </a:extLst>
        </xdr:cNvPr>
        <xdr:cNvSpPr txBox="1"/>
      </xdr:nvSpPr>
      <xdr:spPr>
        <a:xfrm>
          <a:off x="836304" y="1780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168508" y="177457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168508" y="1737234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168508" y="1699896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104387" y="1662558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5104387" y="1625601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0000000-0008-0000-0E00-0000CE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57632</xdr:rowOff>
    </xdr:from>
    <xdr:to>
      <xdr:col>54</xdr:col>
      <xdr:colOff>189865</xdr:colOff>
      <xdr:row>108</xdr:row>
      <xdr:rowOff>152355</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9219565" y="16821632"/>
          <a:ext cx="0" cy="1435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156182</xdr:rowOff>
    </xdr:from>
    <xdr:ext cx="469744" cy="259045"/>
    <xdr:sp macro="" textlink="">
      <xdr:nvSpPr>
        <xdr:cNvPr id="464" name="【港湾・漁港】&#10;一人当たり有形固定資産（償却資産）額最小値テキスト">
          <a:extLst>
            <a:ext uri="{FF2B5EF4-FFF2-40B4-BE49-F238E27FC236}">
              <a16:creationId xmlns:a16="http://schemas.microsoft.com/office/drawing/2014/main" id="{00000000-0008-0000-0E00-0000D0010000}"/>
            </a:ext>
          </a:extLst>
        </xdr:cNvPr>
        <xdr:cNvSpPr txBox="1"/>
      </xdr:nvSpPr>
      <xdr:spPr>
        <a:xfrm>
          <a:off x="9258300" y="1826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152355</xdr:rowOff>
    </xdr:from>
    <xdr:to>
      <xdr:col>55</xdr:col>
      <xdr:colOff>88900</xdr:colOff>
      <xdr:row>108</xdr:row>
      <xdr:rowOff>152355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9154160" y="18257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4309</xdr:rowOff>
    </xdr:from>
    <xdr:ext cx="819455" cy="259045"/>
    <xdr:sp macro="" textlink="">
      <xdr:nvSpPr>
        <xdr:cNvPr id="466" name="【港湾・漁港】&#10;一人当たり有形固定資産（償却資産）額最大値テキスト">
          <a:extLst>
            <a:ext uri="{FF2B5EF4-FFF2-40B4-BE49-F238E27FC236}">
              <a16:creationId xmlns:a16="http://schemas.microsoft.com/office/drawing/2014/main" id="{00000000-0008-0000-0E00-0000D2010000}"/>
            </a:ext>
          </a:extLst>
        </xdr:cNvPr>
        <xdr:cNvSpPr txBox="1"/>
      </xdr:nvSpPr>
      <xdr:spPr>
        <a:xfrm>
          <a:off x="9258300" y="16600669"/>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115,462,035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57632</xdr:rowOff>
    </xdr:from>
    <xdr:to>
      <xdr:col>55</xdr:col>
      <xdr:colOff>88900</xdr:colOff>
      <xdr:row>100</xdr:row>
      <xdr:rowOff>57632</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9154160" y="16821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69468</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00000000-0008-0000-0E00-0000D4010000}"/>
            </a:ext>
          </a:extLst>
        </xdr:cNvPr>
        <xdr:cNvSpPr txBox="1"/>
      </xdr:nvSpPr>
      <xdr:spPr>
        <a:xfrm>
          <a:off x="9258300" y="1800694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46591</xdr:rowOff>
    </xdr:from>
    <xdr:to>
      <xdr:col>55</xdr:col>
      <xdr:colOff>50800</xdr:colOff>
      <xdr:row>108</xdr:row>
      <xdr:rowOff>148191</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9192260" y="18151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61975</xdr:rowOff>
    </xdr:from>
    <xdr:to>
      <xdr:col>50</xdr:col>
      <xdr:colOff>165100</xdr:colOff>
      <xdr:row>108</xdr:row>
      <xdr:rowOff>163575</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8445500" y="181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52656</xdr:rowOff>
    </xdr:from>
    <xdr:to>
      <xdr:col>46</xdr:col>
      <xdr:colOff>38100</xdr:colOff>
      <xdr:row>108</xdr:row>
      <xdr:rowOff>154256</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7670800" y="181577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48879</xdr:rowOff>
    </xdr:from>
    <xdr:to>
      <xdr:col>41</xdr:col>
      <xdr:colOff>101600</xdr:colOff>
      <xdr:row>108</xdr:row>
      <xdr:rowOff>150479</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6873240" y="181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51411</xdr:rowOff>
    </xdr:from>
    <xdr:to>
      <xdr:col>36</xdr:col>
      <xdr:colOff>165100</xdr:colOff>
      <xdr:row>108</xdr:row>
      <xdr:rowOff>153011</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6098540" y="1815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101341</xdr:rowOff>
    </xdr:from>
    <xdr:to>
      <xdr:col>55</xdr:col>
      <xdr:colOff>50800</xdr:colOff>
      <xdr:row>109</xdr:row>
      <xdr:rowOff>31491</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192260" y="182064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25019</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00000000-0008-0000-0E00-0000E0010000}"/>
            </a:ext>
          </a:extLst>
        </xdr:cNvPr>
        <xdr:cNvSpPr txBox="1"/>
      </xdr:nvSpPr>
      <xdr:spPr>
        <a:xfrm>
          <a:off x="9258300" y="1813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101340</xdr:rowOff>
    </xdr:from>
    <xdr:to>
      <xdr:col>50</xdr:col>
      <xdr:colOff>165100</xdr:colOff>
      <xdr:row>109</xdr:row>
      <xdr:rowOff>31490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445500" y="18206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152140</xdr:rowOff>
    </xdr:from>
    <xdr:to>
      <xdr:col>55</xdr:col>
      <xdr:colOff>0</xdr:colOff>
      <xdr:row>108</xdr:row>
      <xdr:rowOff>152141</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8496300" y="18257260"/>
          <a:ext cx="7239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101340</xdr:rowOff>
    </xdr:from>
    <xdr:to>
      <xdr:col>46</xdr:col>
      <xdr:colOff>38100</xdr:colOff>
      <xdr:row>109</xdr:row>
      <xdr:rowOff>31490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670800" y="18206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152140</xdr:rowOff>
    </xdr:from>
    <xdr:to>
      <xdr:col>50</xdr:col>
      <xdr:colOff>114300</xdr:colOff>
      <xdr:row>108</xdr:row>
      <xdr:rowOff>152140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7713980" y="18257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101340</xdr:rowOff>
    </xdr:from>
    <xdr:to>
      <xdr:col>41</xdr:col>
      <xdr:colOff>101600</xdr:colOff>
      <xdr:row>109</xdr:row>
      <xdr:rowOff>31490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873240" y="18206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152140</xdr:rowOff>
    </xdr:from>
    <xdr:to>
      <xdr:col>45</xdr:col>
      <xdr:colOff>177800</xdr:colOff>
      <xdr:row>108</xdr:row>
      <xdr:rowOff>152140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6924040" y="18257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101340</xdr:rowOff>
    </xdr:from>
    <xdr:to>
      <xdr:col>36</xdr:col>
      <xdr:colOff>165100</xdr:colOff>
      <xdr:row>109</xdr:row>
      <xdr:rowOff>31490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6098540" y="18206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152140</xdr:rowOff>
    </xdr:from>
    <xdr:to>
      <xdr:col>41</xdr:col>
      <xdr:colOff>50800</xdr:colOff>
      <xdr:row>108</xdr:row>
      <xdr:rowOff>152140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6149340" y="18257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8652</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184225" y="17946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170783</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399365" y="17940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167006</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624665" y="179368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169538</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5849965" y="179393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22617</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239271" y="1829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22617</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477271" y="1829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22617</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702571" y="1829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22617</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5905011" y="1829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4414500" y="5977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4325600" y="61226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3578840" y="612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280414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2029440" y="6073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123188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4325600" y="65519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4414500"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156210</xdr:rowOff>
    </xdr:from>
    <xdr:to>
      <xdr:col>81</xdr:col>
      <xdr:colOff>101600</xdr:colOff>
      <xdr:row>39</xdr:row>
      <xdr:rowOff>86360</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3578840" y="6526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35560</xdr:rowOff>
    </xdr:from>
    <xdr:to>
      <xdr:col>85</xdr:col>
      <xdr:colOff>127000</xdr:colOff>
      <xdr:row>39</xdr:row>
      <xdr:rowOff>64770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3629640" y="6573520"/>
          <a:ext cx="74676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127000</xdr:rowOff>
    </xdr:from>
    <xdr:to>
      <xdr:col>76</xdr:col>
      <xdr:colOff>165100</xdr:colOff>
      <xdr:row>39</xdr:row>
      <xdr:rowOff>57150</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2804140" y="6497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6350</xdr:rowOff>
    </xdr:from>
    <xdr:to>
      <xdr:col>81</xdr:col>
      <xdr:colOff>50800</xdr:colOff>
      <xdr:row>39</xdr:row>
      <xdr:rowOff>35560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854940" y="6544310"/>
          <a:ext cx="7747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68580</xdr:rowOff>
    </xdr:from>
    <xdr:to>
      <xdr:col>72</xdr:col>
      <xdr:colOff>38100</xdr:colOff>
      <xdr:row>38</xdr:row>
      <xdr:rowOff>170180</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2029440" y="6438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119380</xdr:rowOff>
    </xdr:from>
    <xdr:to>
      <xdr:col>76</xdr:col>
      <xdr:colOff>114300</xdr:colOff>
      <xdr:row>39</xdr:row>
      <xdr:rowOff>6350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072620" y="6489700"/>
          <a:ext cx="78232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39370</xdr:rowOff>
    </xdr:from>
    <xdr:to>
      <xdr:col>67</xdr:col>
      <xdr:colOff>101600</xdr:colOff>
      <xdr:row>38</xdr:row>
      <xdr:rowOff>140970</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123188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90170</xdr:rowOff>
    </xdr:from>
    <xdr:to>
      <xdr:col>71</xdr:col>
      <xdr:colOff>177800</xdr:colOff>
      <xdr:row>38</xdr:row>
      <xdr:rowOff>119380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1282680" y="6460490"/>
          <a:ext cx="78994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4372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752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1900544"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1102984"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77487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3437244" y="661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48277</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2675244" y="658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161307</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1900544" y="653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132097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1102984" y="650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認定こども園・幼稚園・保育所】&#10;一人当たり面積グラフ枠">
          <a:extLst>
            <a:ext uri="{FF2B5EF4-FFF2-40B4-BE49-F238E27FC236}">
              <a16:creationId xmlns:a16="http://schemas.microsoft.com/office/drawing/2014/main" id="{00000000-0008-0000-0E00-000042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flipV="1">
          <a:off x="19509104" y="5586004"/>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580" name="【認定こども園・幼稚園・保育所】&#10;一人当たり面積最小値テキスト">
          <a:extLst>
            <a:ext uri="{FF2B5EF4-FFF2-40B4-BE49-F238E27FC236}">
              <a16:creationId xmlns:a16="http://schemas.microsoft.com/office/drawing/2014/main" id="{00000000-0008-0000-0E00-000044020000}"/>
            </a:ext>
          </a:extLst>
        </xdr:cNvPr>
        <xdr:cNvSpPr txBox="1"/>
      </xdr:nvSpPr>
      <xdr:spPr>
        <a:xfrm>
          <a:off x="19547840" y="697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9443700" y="6972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582" name="【認定こども園・幼稚園・保育所】&#10;一人当たり面積最大値テキスト">
          <a:extLst>
            <a:ext uri="{FF2B5EF4-FFF2-40B4-BE49-F238E27FC236}">
              <a16:creationId xmlns:a16="http://schemas.microsoft.com/office/drawing/2014/main" id="{00000000-0008-0000-0E00-000046020000}"/>
            </a:ext>
          </a:extLst>
        </xdr:cNvPr>
        <xdr:cNvSpPr txBox="1"/>
      </xdr:nvSpPr>
      <xdr:spPr>
        <a:xfrm>
          <a:off x="19547840" y="536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9443700" y="5586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584" name="【認定こども園・幼稚園・保育所】&#10;一人当たり面積平均値テキスト">
          <a:extLst>
            <a:ext uri="{FF2B5EF4-FFF2-40B4-BE49-F238E27FC236}">
              <a16:creationId xmlns:a16="http://schemas.microsoft.com/office/drawing/2014/main" id="{00000000-0008-0000-0E00-000048020000}"/>
            </a:ext>
          </a:extLst>
        </xdr:cNvPr>
        <xdr:cNvSpPr txBox="1"/>
      </xdr:nvSpPr>
      <xdr:spPr>
        <a:xfrm>
          <a:off x="19547840" y="646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9458940" y="661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8735040" y="66596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7937480" y="6619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17162780" y="6640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6388080" y="6648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36285</xdr:rowOff>
    </xdr:from>
    <xdr:to>
      <xdr:col>116</xdr:col>
      <xdr:colOff>114300</xdr:colOff>
      <xdr:row>40</xdr:row>
      <xdr:rowOff>137885</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9458940" y="67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14712</xdr:rowOff>
    </xdr:from>
    <xdr:ext cx="469744" cy="259045"/>
    <xdr:sp macro="" textlink="">
      <xdr:nvSpPr>
        <xdr:cNvPr id="596" name="【認定こども園・幼稚園・保育所】&#10;一人当たり面積該当値テキスト">
          <a:extLst>
            <a:ext uri="{FF2B5EF4-FFF2-40B4-BE49-F238E27FC236}">
              <a16:creationId xmlns:a16="http://schemas.microsoft.com/office/drawing/2014/main" id="{00000000-0008-0000-0E00-000054020000}"/>
            </a:ext>
          </a:extLst>
        </xdr:cNvPr>
        <xdr:cNvSpPr txBox="1"/>
      </xdr:nvSpPr>
      <xdr:spPr>
        <a:xfrm>
          <a:off x="19547840" y="672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34109</xdr:rowOff>
    </xdr:from>
    <xdr:to>
      <xdr:col>112</xdr:col>
      <xdr:colOff>38100</xdr:colOff>
      <xdr:row>40</xdr:row>
      <xdr:rowOff>135709</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8735040" y="6739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84909</xdr:rowOff>
    </xdr:from>
    <xdr:to>
      <xdr:col>116</xdr:col>
      <xdr:colOff>63500</xdr:colOff>
      <xdr:row>40</xdr:row>
      <xdr:rowOff>87085</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8778220" y="6790509"/>
          <a:ext cx="73152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34109</xdr:rowOff>
    </xdr:from>
    <xdr:to>
      <xdr:col>107</xdr:col>
      <xdr:colOff>101600</xdr:colOff>
      <xdr:row>40</xdr:row>
      <xdr:rowOff>135709</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793748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84909</xdr:rowOff>
    </xdr:from>
    <xdr:to>
      <xdr:col>111</xdr:col>
      <xdr:colOff>177800</xdr:colOff>
      <xdr:row>40</xdr:row>
      <xdr:rowOff>84909</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7988280" y="679050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35197</xdr:rowOff>
    </xdr:from>
    <xdr:to>
      <xdr:col>102</xdr:col>
      <xdr:colOff>165100</xdr:colOff>
      <xdr:row>40</xdr:row>
      <xdr:rowOff>136797</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7162780" y="67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84909</xdr:rowOff>
    </xdr:from>
    <xdr:to>
      <xdr:col>107</xdr:col>
      <xdr:colOff>50800</xdr:colOff>
      <xdr:row>40</xdr:row>
      <xdr:rowOff>85997</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7213580" y="6790509"/>
          <a:ext cx="7747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34109</xdr:rowOff>
    </xdr:from>
    <xdr:to>
      <xdr:col>98</xdr:col>
      <xdr:colOff>38100</xdr:colOff>
      <xdr:row>40</xdr:row>
      <xdr:rowOff>135709</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6388080" y="6739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84909</xdr:rowOff>
    </xdr:from>
    <xdr:to>
      <xdr:col>102</xdr:col>
      <xdr:colOff>114300</xdr:colOff>
      <xdr:row>40</xdr:row>
      <xdr:rowOff>85997</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6431260" y="6790509"/>
          <a:ext cx="7823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605" name="n_1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561127" y="643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28139</xdr:rowOff>
    </xdr:from>
    <xdr:ext cx="469744" cy="259045"/>
    <xdr:sp macro="" textlink="">
      <xdr:nvSpPr>
        <xdr:cNvPr id="606" name="n_2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7776267" y="639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48821</xdr:rowOff>
    </xdr:from>
    <xdr:ext cx="469744" cy="259045"/>
    <xdr:sp macro="" textlink="">
      <xdr:nvSpPr>
        <xdr:cNvPr id="607" name="n_3ave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700156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57530</xdr:rowOff>
    </xdr:from>
    <xdr:ext cx="469744" cy="259045"/>
    <xdr:sp macro="" textlink="">
      <xdr:nvSpPr>
        <xdr:cNvPr id="608" name="n_4ave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6226867" y="642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126836</xdr:rowOff>
    </xdr:from>
    <xdr:ext cx="469744" cy="259045"/>
    <xdr:sp macro="" textlink="">
      <xdr:nvSpPr>
        <xdr:cNvPr id="609" name="n_1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561127" y="6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126836</xdr:rowOff>
    </xdr:from>
    <xdr:ext cx="469744" cy="259045"/>
    <xdr:sp macro="" textlink="">
      <xdr:nvSpPr>
        <xdr:cNvPr id="610" name="n_2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7776267" y="6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127924</xdr:rowOff>
    </xdr:from>
    <xdr:ext cx="469744" cy="259045"/>
    <xdr:sp macro="" textlink="">
      <xdr:nvSpPr>
        <xdr:cNvPr id="611" name="n_3main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17001567" y="68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126836</xdr:rowOff>
    </xdr:from>
    <xdr:ext cx="469744" cy="259045"/>
    <xdr:sp macro="" textlink="">
      <xdr:nvSpPr>
        <xdr:cNvPr id="612" name="n_4mainValue【認定こども園・幼稚園・保育所】&#10;一人当たり面積">
          <a:extLst>
            <a:ext uri="{FF2B5EF4-FFF2-40B4-BE49-F238E27FC236}">
              <a16:creationId xmlns:a16="http://schemas.microsoft.com/office/drawing/2014/main" id="{00000000-0008-0000-0E00-000064020000}"/>
            </a:ext>
          </a:extLst>
        </xdr:cNvPr>
        <xdr:cNvSpPr txBox="1"/>
      </xdr:nvSpPr>
      <xdr:spPr>
        <a:xfrm>
          <a:off x="16226867" y="6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a:extLst>
            <a:ext uri="{FF2B5EF4-FFF2-40B4-BE49-F238E27FC236}">
              <a16:creationId xmlns:a16="http://schemas.microsoft.com/office/drawing/2014/main" id="{00000000-0008-0000-0E00-00007C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flipV="1">
          <a:off x="14375764" y="943927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638" name="【学校施設】&#10;有形固定資産減価償却率最小値テキスト">
          <a:extLst>
            <a:ext uri="{FF2B5EF4-FFF2-40B4-BE49-F238E27FC236}">
              <a16:creationId xmlns:a16="http://schemas.microsoft.com/office/drawing/2014/main" id="{00000000-0008-0000-0E00-00007E020000}"/>
            </a:ext>
          </a:extLst>
        </xdr:cNvPr>
        <xdr:cNvSpPr txBox="1"/>
      </xdr:nvSpPr>
      <xdr:spPr>
        <a:xfrm>
          <a:off x="144145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4287500" y="1066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40" name="【学校施設】&#10;有形固定資産減価償却率最大値テキスト">
          <a:extLst>
            <a:ext uri="{FF2B5EF4-FFF2-40B4-BE49-F238E27FC236}">
              <a16:creationId xmlns:a16="http://schemas.microsoft.com/office/drawing/2014/main" id="{00000000-0008-0000-0E00-000080020000}"/>
            </a:ext>
          </a:extLst>
        </xdr:cNvPr>
        <xdr:cNvSpPr txBox="1"/>
      </xdr:nvSpPr>
      <xdr:spPr>
        <a:xfrm>
          <a:off x="144145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428750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42" name="【学校施設】&#10;有形固定資産減価償却率平均値テキスト">
          <a:extLst>
            <a:ext uri="{FF2B5EF4-FFF2-40B4-BE49-F238E27FC236}">
              <a16:creationId xmlns:a16="http://schemas.microsoft.com/office/drawing/2014/main" id="{00000000-0008-0000-0E00-000082020000}"/>
            </a:ext>
          </a:extLst>
        </xdr:cNvPr>
        <xdr:cNvSpPr txBox="1"/>
      </xdr:nvSpPr>
      <xdr:spPr>
        <a:xfrm>
          <a:off x="1441450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325600" y="10030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57884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80414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2029440" y="100056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123188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65405</xdr:rowOff>
    </xdr:from>
    <xdr:to>
      <xdr:col>85</xdr:col>
      <xdr:colOff>177800</xdr:colOff>
      <xdr:row>60</xdr:row>
      <xdr:rowOff>167005</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4325600" y="101238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43832</xdr:rowOff>
    </xdr:from>
    <xdr:ext cx="405111" cy="259045"/>
    <xdr:sp macro="" textlink="">
      <xdr:nvSpPr>
        <xdr:cNvPr id="654" name="【学校施設】&#10;有形固定資産減価償却率該当値テキスト">
          <a:extLst>
            <a:ext uri="{FF2B5EF4-FFF2-40B4-BE49-F238E27FC236}">
              <a16:creationId xmlns:a16="http://schemas.microsoft.com/office/drawing/2014/main" id="{00000000-0008-0000-0E00-00008E020000}"/>
            </a:ext>
          </a:extLst>
        </xdr:cNvPr>
        <xdr:cNvSpPr txBox="1"/>
      </xdr:nvSpPr>
      <xdr:spPr>
        <a:xfrm>
          <a:off x="14414500"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21590</xdr:rowOff>
    </xdr:from>
    <xdr:to>
      <xdr:col>81</xdr:col>
      <xdr:colOff>101600</xdr:colOff>
      <xdr:row>60</xdr:row>
      <xdr:rowOff>123190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357884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72390</xdr:rowOff>
    </xdr:from>
    <xdr:to>
      <xdr:col>85</xdr:col>
      <xdr:colOff>127000</xdr:colOff>
      <xdr:row>60</xdr:row>
      <xdr:rowOff>116205</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3629640" y="1013079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156845</xdr:rowOff>
    </xdr:from>
    <xdr:to>
      <xdr:col>76</xdr:col>
      <xdr:colOff>165100</xdr:colOff>
      <xdr:row>60</xdr:row>
      <xdr:rowOff>86995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2804140" y="10047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36195</xdr:rowOff>
    </xdr:from>
    <xdr:to>
      <xdr:col>81</xdr:col>
      <xdr:colOff>50800</xdr:colOff>
      <xdr:row>60</xdr:row>
      <xdr:rowOff>72390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854940" y="1009459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122555</xdr:rowOff>
    </xdr:from>
    <xdr:to>
      <xdr:col>72</xdr:col>
      <xdr:colOff>38100</xdr:colOff>
      <xdr:row>60</xdr:row>
      <xdr:rowOff>52705</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029440" y="10013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1905</xdr:rowOff>
    </xdr:from>
    <xdr:to>
      <xdr:col>76</xdr:col>
      <xdr:colOff>114300</xdr:colOff>
      <xdr:row>60</xdr:row>
      <xdr:rowOff>36195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072620" y="1006030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118745</xdr:rowOff>
    </xdr:from>
    <xdr:to>
      <xdr:col>67</xdr:col>
      <xdr:colOff>101600</xdr:colOff>
      <xdr:row>59</xdr:row>
      <xdr:rowOff>48895</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1231880" y="984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169545</xdr:rowOff>
    </xdr:from>
    <xdr:to>
      <xdr:col>71</xdr:col>
      <xdr:colOff>177800</xdr:colOff>
      <xdr:row>60</xdr:row>
      <xdr:rowOff>1905</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1282680" y="9892665"/>
          <a:ext cx="78994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663" name="n_1aveValue【学校施設】&#10;有形固定資産減価償却率">
          <a:extLst>
            <a:ext uri="{FF2B5EF4-FFF2-40B4-BE49-F238E27FC236}">
              <a16:creationId xmlns:a16="http://schemas.microsoft.com/office/drawing/2014/main" id="{00000000-0008-0000-0E00-000097020000}"/>
            </a:ext>
          </a:extLst>
        </xdr:cNvPr>
        <xdr:cNvSpPr txBox="1"/>
      </xdr:nvSpPr>
      <xdr:spPr>
        <a:xfrm>
          <a:off x="134372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664" name="n_2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752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665" name="n_3aveValue【学校施設】&#10;有形固定資産減価償却率">
          <a:extLst>
            <a:ext uri="{FF2B5EF4-FFF2-40B4-BE49-F238E27FC236}">
              <a16:creationId xmlns:a16="http://schemas.microsoft.com/office/drawing/2014/main" id="{00000000-0008-0000-0E00-000099020000}"/>
            </a:ext>
          </a:extLst>
        </xdr:cNvPr>
        <xdr:cNvSpPr txBox="1"/>
      </xdr:nvSpPr>
      <xdr:spPr>
        <a:xfrm>
          <a:off x="119005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666" name="n_4aveValue【学校施設】&#10;有形固定資産減価償却率">
          <a:extLst>
            <a:ext uri="{FF2B5EF4-FFF2-40B4-BE49-F238E27FC236}">
              <a16:creationId xmlns:a16="http://schemas.microsoft.com/office/drawing/2014/main" id="{00000000-0008-0000-0E00-00009A020000}"/>
            </a:ext>
          </a:extLst>
        </xdr:cNvPr>
        <xdr:cNvSpPr txBox="1"/>
      </xdr:nvSpPr>
      <xdr:spPr>
        <a:xfrm>
          <a:off x="1110298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114317</xdr:rowOff>
    </xdr:from>
    <xdr:ext cx="405111" cy="259045"/>
    <xdr:sp macro="" textlink="">
      <xdr:nvSpPr>
        <xdr:cNvPr id="667" name="n_1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4372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78122</xdr:rowOff>
    </xdr:from>
    <xdr:ext cx="405111" cy="259045"/>
    <xdr:sp macro="" textlink="">
      <xdr:nvSpPr>
        <xdr:cNvPr id="668" name="n_2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7524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43832</xdr:rowOff>
    </xdr:from>
    <xdr:ext cx="405111" cy="259045"/>
    <xdr:sp macro="" textlink="">
      <xdr:nvSpPr>
        <xdr:cNvPr id="669" name="n_3mainValue【学校施設】&#10;有形固定資産減価償却率">
          <a:extLst>
            <a:ext uri="{FF2B5EF4-FFF2-40B4-BE49-F238E27FC236}">
              <a16:creationId xmlns:a16="http://schemas.microsoft.com/office/drawing/2014/main" id="{00000000-0008-0000-0E00-00009D020000}"/>
            </a:ext>
          </a:extLst>
        </xdr:cNvPr>
        <xdr:cNvSpPr txBox="1"/>
      </xdr:nvSpPr>
      <xdr:spPr>
        <a:xfrm>
          <a:off x="1190054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65422</xdr:rowOff>
    </xdr:from>
    <xdr:ext cx="405111" cy="259045"/>
    <xdr:sp macro="" textlink="">
      <xdr:nvSpPr>
        <xdr:cNvPr id="670" name="n_4mainValue【学校施設】&#10;有形固定資産減価償却率">
          <a:extLst>
            <a:ext uri="{FF2B5EF4-FFF2-40B4-BE49-F238E27FC236}">
              <a16:creationId xmlns:a16="http://schemas.microsoft.com/office/drawing/2014/main" id="{00000000-0008-0000-0E00-00009E020000}"/>
            </a:ext>
          </a:extLst>
        </xdr:cNvPr>
        <xdr:cNvSpPr txBox="1"/>
      </xdr:nvSpPr>
      <xdr:spPr>
        <a:xfrm>
          <a:off x="1110298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00000000-0008-0000-0E00-0000B5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flipV="1">
          <a:off x="19509104" y="9331757"/>
          <a:ext cx="0" cy="136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695" name="【学校施設】&#10;一人当たり面積最小値テキスト">
          <a:extLst>
            <a:ext uri="{FF2B5EF4-FFF2-40B4-BE49-F238E27FC236}">
              <a16:creationId xmlns:a16="http://schemas.microsoft.com/office/drawing/2014/main" id="{00000000-0008-0000-0E00-0000B7020000}"/>
            </a:ext>
          </a:extLst>
        </xdr:cNvPr>
        <xdr:cNvSpPr txBox="1"/>
      </xdr:nvSpPr>
      <xdr:spPr>
        <a:xfrm>
          <a:off x="19547840" y="10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9443700" y="10692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697" name="【学校施設】&#10;一人当たり面積最大値テキスト">
          <a:extLst>
            <a:ext uri="{FF2B5EF4-FFF2-40B4-BE49-F238E27FC236}">
              <a16:creationId xmlns:a16="http://schemas.microsoft.com/office/drawing/2014/main" id="{00000000-0008-0000-0E00-0000B9020000}"/>
            </a:ext>
          </a:extLst>
        </xdr:cNvPr>
        <xdr:cNvSpPr txBox="1"/>
      </xdr:nvSpPr>
      <xdr:spPr>
        <a:xfrm>
          <a:off x="19547840" y="91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9443700" y="9331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699" name="【学校施設】&#10;一人当たり面積平均値テキスト">
          <a:extLst>
            <a:ext uri="{FF2B5EF4-FFF2-40B4-BE49-F238E27FC236}">
              <a16:creationId xmlns:a16="http://schemas.microsoft.com/office/drawing/2014/main" id="{00000000-0008-0000-0E00-0000BB020000}"/>
            </a:ext>
          </a:extLst>
        </xdr:cNvPr>
        <xdr:cNvSpPr txBox="1"/>
      </xdr:nvSpPr>
      <xdr:spPr>
        <a:xfrm>
          <a:off x="19547840" y="10310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9458940" y="104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8735040" y="1046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7937480" y="10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7162780" y="10466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6388080" y="10442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80873</xdr:rowOff>
    </xdr:from>
    <xdr:to>
      <xdr:col>116</xdr:col>
      <xdr:colOff>114300</xdr:colOff>
      <xdr:row>64</xdr:row>
      <xdr:rowOff>11023</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19458940" y="10642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167250</xdr:rowOff>
    </xdr:from>
    <xdr:ext cx="469744" cy="259045"/>
    <xdr:sp macro="" textlink="">
      <xdr:nvSpPr>
        <xdr:cNvPr id="711" name="【学校施設】&#10;一人当たり面積該当値テキスト">
          <a:extLst>
            <a:ext uri="{FF2B5EF4-FFF2-40B4-BE49-F238E27FC236}">
              <a16:creationId xmlns:a16="http://schemas.microsoft.com/office/drawing/2014/main" id="{00000000-0008-0000-0E00-0000C7020000}"/>
            </a:ext>
          </a:extLst>
        </xdr:cNvPr>
        <xdr:cNvSpPr txBox="1"/>
      </xdr:nvSpPr>
      <xdr:spPr>
        <a:xfrm>
          <a:off x="19547840" y="1056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80188</xdr:rowOff>
    </xdr:from>
    <xdr:to>
      <xdr:col>112</xdr:col>
      <xdr:colOff>38100</xdr:colOff>
      <xdr:row>64</xdr:row>
      <xdr:rowOff>10338</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8735040" y="10641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130988</xdr:rowOff>
    </xdr:from>
    <xdr:to>
      <xdr:col>116</xdr:col>
      <xdr:colOff>63500</xdr:colOff>
      <xdr:row>63</xdr:row>
      <xdr:rowOff>131673</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778220" y="10692308"/>
          <a:ext cx="73152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80188</xdr:rowOff>
    </xdr:from>
    <xdr:to>
      <xdr:col>107</xdr:col>
      <xdr:colOff>101600</xdr:colOff>
      <xdr:row>64</xdr:row>
      <xdr:rowOff>10338</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7937480" y="10641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130988</xdr:rowOff>
    </xdr:from>
    <xdr:to>
      <xdr:col>111</xdr:col>
      <xdr:colOff>177800</xdr:colOff>
      <xdr:row>63</xdr:row>
      <xdr:rowOff>130988</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7988280" y="106923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80340</xdr:rowOff>
    </xdr:from>
    <xdr:to>
      <xdr:col>102</xdr:col>
      <xdr:colOff>165100</xdr:colOff>
      <xdr:row>64</xdr:row>
      <xdr:rowOff>10490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7162780" y="10641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130988</xdr:rowOff>
    </xdr:from>
    <xdr:to>
      <xdr:col>107</xdr:col>
      <xdr:colOff>50800</xdr:colOff>
      <xdr:row>63</xdr:row>
      <xdr:rowOff>131140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7213580" y="10692308"/>
          <a:ext cx="7747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80035</xdr:rowOff>
    </xdr:from>
    <xdr:to>
      <xdr:col>98</xdr:col>
      <xdr:colOff>38100</xdr:colOff>
      <xdr:row>64</xdr:row>
      <xdr:rowOff>10185</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6388080" y="10641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130835</xdr:rowOff>
    </xdr:from>
    <xdr:to>
      <xdr:col>102</xdr:col>
      <xdr:colOff>114300</xdr:colOff>
      <xdr:row>63</xdr:row>
      <xdr:rowOff>131140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6431260" y="10692155"/>
          <a:ext cx="78232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19855</xdr:rowOff>
    </xdr:from>
    <xdr:ext cx="469744" cy="259045"/>
    <xdr:sp macro="" textlink="">
      <xdr:nvSpPr>
        <xdr:cNvPr id="720" name="n_1aveValue【学校施設】&#10;一人当たり面積">
          <a:extLst>
            <a:ext uri="{FF2B5EF4-FFF2-40B4-BE49-F238E27FC236}">
              <a16:creationId xmlns:a16="http://schemas.microsoft.com/office/drawing/2014/main" id="{00000000-0008-0000-0E00-0000D0020000}"/>
            </a:ext>
          </a:extLst>
        </xdr:cNvPr>
        <xdr:cNvSpPr txBox="1"/>
      </xdr:nvSpPr>
      <xdr:spPr>
        <a:xfrm>
          <a:off x="18561127" y="1024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11854</xdr:rowOff>
    </xdr:from>
    <xdr:ext cx="469744" cy="259045"/>
    <xdr:sp macro="" textlink="">
      <xdr:nvSpPr>
        <xdr:cNvPr id="721" name="n_2aveValue【学校施設】&#10;一人当たり面積">
          <a:extLst>
            <a:ext uri="{FF2B5EF4-FFF2-40B4-BE49-F238E27FC236}">
              <a16:creationId xmlns:a16="http://schemas.microsoft.com/office/drawing/2014/main" id="{00000000-0008-0000-0E00-0000D1020000}"/>
            </a:ext>
          </a:extLst>
        </xdr:cNvPr>
        <xdr:cNvSpPr txBox="1"/>
      </xdr:nvSpPr>
      <xdr:spPr>
        <a:xfrm>
          <a:off x="17776267" y="1023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19093</xdr:rowOff>
    </xdr:from>
    <xdr:ext cx="469744" cy="259045"/>
    <xdr:sp macro="" textlink="">
      <xdr:nvSpPr>
        <xdr:cNvPr id="722" name="n_3aveValue【学校施設】&#10;一人当たり面積">
          <a:extLst>
            <a:ext uri="{FF2B5EF4-FFF2-40B4-BE49-F238E27FC236}">
              <a16:creationId xmlns:a16="http://schemas.microsoft.com/office/drawing/2014/main" id="{00000000-0008-0000-0E00-0000D2020000}"/>
            </a:ext>
          </a:extLst>
        </xdr:cNvPr>
        <xdr:cNvSpPr txBox="1"/>
      </xdr:nvSpPr>
      <xdr:spPr>
        <a:xfrm>
          <a:off x="17001567" y="102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723" name="n_4aveValue【学校施設】&#10;一人当たり面積">
          <a:extLst>
            <a:ext uri="{FF2B5EF4-FFF2-40B4-BE49-F238E27FC236}">
              <a16:creationId xmlns:a16="http://schemas.microsoft.com/office/drawing/2014/main" id="{00000000-0008-0000-0E00-0000D3020000}"/>
            </a:ext>
          </a:extLst>
        </xdr:cNvPr>
        <xdr:cNvSpPr txBox="1"/>
      </xdr:nvSpPr>
      <xdr:spPr>
        <a:xfrm>
          <a:off x="16226867" y="1022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1465</xdr:rowOff>
    </xdr:from>
    <xdr:ext cx="469744" cy="259045"/>
    <xdr:sp macro="" textlink="">
      <xdr:nvSpPr>
        <xdr:cNvPr id="724" name="n_1mainValue【学校施設】&#10;一人当たり面積">
          <a:extLst>
            <a:ext uri="{FF2B5EF4-FFF2-40B4-BE49-F238E27FC236}">
              <a16:creationId xmlns:a16="http://schemas.microsoft.com/office/drawing/2014/main" id="{00000000-0008-0000-0E00-0000D4020000}"/>
            </a:ext>
          </a:extLst>
        </xdr:cNvPr>
        <xdr:cNvSpPr txBox="1"/>
      </xdr:nvSpPr>
      <xdr:spPr>
        <a:xfrm>
          <a:off x="18561127" y="1073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1465</xdr:rowOff>
    </xdr:from>
    <xdr:ext cx="469744" cy="259045"/>
    <xdr:sp macro="" textlink="">
      <xdr:nvSpPr>
        <xdr:cNvPr id="725" name="n_2mainValue【学校施設】&#10;一人当たり面積">
          <a:extLst>
            <a:ext uri="{FF2B5EF4-FFF2-40B4-BE49-F238E27FC236}">
              <a16:creationId xmlns:a16="http://schemas.microsoft.com/office/drawing/2014/main" id="{00000000-0008-0000-0E00-0000D5020000}"/>
            </a:ext>
          </a:extLst>
        </xdr:cNvPr>
        <xdr:cNvSpPr txBox="1"/>
      </xdr:nvSpPr>
      <xdr:spPr>
        <a:xfrm>
          <a:off x="17776267" y="1073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1617</xdr:rowOff>
    </xdr:from>
    <xdr:ext cx="469744" cy="259045"/>
    <xdr:sp macro="" textlink="">
      <xdr:nvSpPr>
        <xdr:cNvPr id="726" name="n_3mainValue【学校施設】&#10;一人当たり面積">
          <a:extLst>
            <a:ext uri="{FF2B5EF4-FFF2-40B4-BE49-F238E27FC236}">
              <a16:creationId xmlns:a16="http://schemas.microsoft.com/office/drawing/2014/main" id="{00000000-0008-0000-0E00-0000D6020000}"/>
            </a:ext>
          </a:extLst>
        </xdr:cNvPr>
        <xdr:cNvSpPr txBox="1"/>
      </xdr:nvSpPr>
      <xdr:spPr>
        <a:xfrm>
          <a:off x="17001567" y="107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1312</xdr:rowOff>
    </xdr:from>
    <xdr:ext cx="469744" cy="259045"/>
    <xdr:sp macro="" textlink="">
      <xdr:nvSpPr>
        <xdr:cNvPr id="727" name="n_4mainValue【学校施設】&#10;一人当たり面積">
          <a:extLst>
            <a:ext uri="{FF2B5EF4-FFF2-40B4-BE49-F238E27FC236}">
              <a16:creationId xmlns:a16="http://schemas.microsoft.com/office/drawing/2014/main" id="{00000000-0008-0000-0E00-0000D7020000}"/>
            </a:ext>
          </a:extLst>
        </xdr:cNvPr>
        <xdr:cNvSpPr txBox="1"/>
      </xdr:nvSpPr>
      <xdr:spPr>
        <a:xfrm>
          <a:off x="16226867" y="1073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00000000-0008-0000-0E00-0000F0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70757</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flipV="1">
          <a:off x="14375764" y="13146677"/>
          <a:ext cx="0" cy="1439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00000000-0008-0000-0E00-0000F2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17434</xdr:rowOff>
    </xdr:from>
    <xdr:ext cx="405111" cy="259045"/>
    <xdr:sp macro="" textlink="">
      <xdr:nvSpPr>
        <xdr:cNvPr id="756" name="【児童館】&#10;有形固定資産減価償却率最大値テキスト">
          <a:extLst>
            <a:ext uri="{FF2B5EF4-FFF2-40B4-BE49-F238E27FC236}">
              <a16:creationId xmlns:a16="http://schemas.microsoft.com/office/drawing/2014/main" id="{00000000-0008-0000-0E00-0000F4020000}"/>
            </a:ext>
          </a:extLst>
        </xdr:cNvPr>
        <xdr:cNvSpPr txBox="1"/>
      </xdr:nvSpPr>
      <xdr:spPr>
        <a:xfrm>
          <a:off x="14414500" y="1292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70757</xdr:rowOff>
    </xdr:from>
    <xdr:to>
      <xdr:col>86</xdr:col>
      <xdr:colOff>25400</xdr:colOff>
      <xdr:row>78</xdr:row>
      <xdr:rowOff>70757</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4287500" y="131466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122845</xdr:rowOff>
    </xdr:from>
    <xdr:ext cx="405111" cy="259045"/>
    <xdr:sp macro="" textlink="">
      <xdr:nvSpPr>
        <xdr:cNvPr id="758" name="【児童館】&#10;有形固定資産減価償却率平均値テキスト">
          <a:extLst>
            <a:ext uri="{FF2B5EF4-FFF2-40B4-BE49-F238E27FC236}">
              <a16:creationId xmlns:a16="http://schemas.microsoft.com/office/drawing/2014/main" id="{00000000-0008-0000-0E00-0000F6020000}"/>
            </a:ext>
          </a:extLst>
        </xdr:cNvPr>
        <xdr:cNvSpPr txBox="1"/>
      </xdr:nvSpPr>
      <xdr:spPr>
        <a:xfrm>
          <a:off x="14414500" y="13701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99968</xdr:rowOff>
    </xdr:from>
    <xdr:to>
      <xdr:col>85</xdr:col>
      <xdr:colOff>177800</xdr:colOff>
      <xdr:row>83</xdr:row>
      <xdr:rowOff>30118</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4325600" y="1384644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160382</xdr:rowOff>
    </xdr:from>
    <xdr:to>
      <xdr:col>81</xdr:col>
      <xdr:colOff>101600</xdr:colOff>
      <xdr:row>81</xdr:row>
      <xdr:rowOff>90532</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3578840" y="13571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82006</xdr:rowOff>
    </xdr:from>
    <xdr:to>
      <xdr:col>76</xdr:col>
      <xdr:colOff>165100</xdr:colOff>
      <xdr:row>80</xdr:row>
      <xdr:rowOff>12156</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2804140" y="13325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54248</xdr:rowOff>
    </xdr:from>
    <xdr:to>
      <xdr:col>72</xdr:col>
      <xdr:colOff>38100</xdr:colOff>
      <xdr:row>79</xdr:row>
      <xdr:rowOff>155848</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029440" y="132978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134257</xdr:rowOff>
    </xdr:from>
    <xdr:to>
      <xdr:col>67</xdr:col>
      <xdr:colOff>101600</xdr:colOff>
      <xdr:row>81</xdr:row>
      <xdr:rowOff>64407</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1231880" y="13545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165281</xdr:rowOff>
    </xdr:from>
    <xdr:to>
      <xdr:col>85</xdr:col>
      <xdr:colOff>177800</xdr:colOff>
      <xdr:row>86</xdr:row>
      <xdr:rowOff>95431</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4325600" y="144146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80208</xdr:rowOff>
    </xdr:from>
    <xdr:ext cx="405111" cy="259045"/>
    <xdr:sp macro="" textlink="">
      <xdr:nvSpPr>
        <xdr:cNvPr id="770" name="【児童館】&#10;有形固定資産減価償却率該当値テキスト">
          <a:extLst>
            <a:ext uri="{FF2B5EF4-FFF2-40B4-BE49-F238E27FC236}">
              <a16:creationId xmlns:a16="http://schemas.microsoft.com/office/drawing/2014/main" id="{00000000-0008-0000-0E00-000002030000}"/>
            </a:ext>
          </a:extLst>
        </xdr:cNvPr>
        <xdr:cNvSpPr txBox="1"/>
      </xdr:nvSpPr>
      <xdr:spPr>
        <a:xfrm>
          <a:off x="14414500" y="14329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129358</xdr:rowOff>
    </xdr:from>
    <xdr:to>
      <xdr:col>81</xdr:col>
      <xdr:colOff>101600</xdr:colOff>
      <xdr:row>86</xdr:row>
      <xdr:rowOff>59508</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3578840" y="14378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8708</xdr:rowOff>
    </xdr:from>
    <xdr:to>
      <xdr:col>85</xdr:col>
      <xdr:colOff>127000</xdr:colOff>
      <xdr:row>86</xdr:row>
      <xdr:rowOff>44631</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3629640" y="14425748"/>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93436</xdr:rowOff>
    </xdr:from>
    <xdr:to>
      <xdr:col>76</xdr:col>
      <xdr:colOff>165100</xdr:colOff>
      <xdr:row>86</xdr:row>
      <xdr:rowOff>23586</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2804140" y="14342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144236</xdr:rowOff>
    </xdr:from>
    <xdr:to>
      <xdr:col>81</xdr:col>
      <xdr:colOff>50800</xdr:colOff>
      <xdr:row>86</xdr:row>
      <xdr:rowOff>8708</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2854940" y="14393636"/>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21589</xdr:rowOff>
    </xdr:from>
    <xdr:to>
      <xdr:col>72</xdr:col>
      <xdr:colOff>38100</xdr:colOff>
      <xdr:row>85</xdr:row>
      <xdr:rowOff>123189</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202944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72389</xdr:rowOff>
    </xdr:from>
    <xdr:to>
      <xdr:col>76</xdr:col>
      <xdr:colOff>114300</xdr:colOff>
      <xdr:row>85</xdr:row>
      <xdr:rowOff>144236</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2072620" y="14321789"/>
          <a:ext cx="78232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157118</xdr:rowOff>
    </xdr:from>
    <xdr:to>
      <xdr:col>67</xdr:col>
      <xdr:colOff>101600</xdr:colOff>
      <xdr:row>85</xdr:row>
      <xdr:rowOff>87268</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1231880" y="14238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36468</xdr:rowOff>
    </xdr:from>
    <xdr:to>
      <xdr:col>71</xdr:col>
      <xdr:colOff>177800</xdr:colOff>
      <xdr:row>85</xdr:row>
      <xdr:rowOff>72389</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1282680" y="14285868"/>
          <a:ext cx="78994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107059</xdr:rowOff>
    </xdr:from>
    <xdr:ext cx="405111" cy="259045"/>
    <xdr:sp macro="" textlink="">
      <xdr:nvSpPr>
        <xdr:cNvPr id="779" name="n_1aveValue【児童館】&#10;有形固定資産減価償却率">
          <a:extLst>
            <a:ext uri="{FF2B5EF4-FFF2-40B4-BE49-F238E27FC236}">
              <a16:creationId xmlns:a16="http://schemas.microsoft.com/office/drawing/2014/main" id="{00000000-0008-0000-0E00-00000B030000}"/>
            </a:ext>
          </a:extLst>
        </xdr:cNvPr>
        <xdr:cNvSpPr txBox="1"/>
      </xdr:nvSpPr>
      <xdr:spPr>
        <a:xfrm>
          <a:off x="13437244" y="133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28683</xdr:rowOff>
    </xdr:from>
    <xdr:ext cx="405111" cy="259045"/>
    <xdr:sp macro="" textlink="">
      <xdr:nvSpPr>
        <xdr:cNvPr id="780" name="n_2aveValue【児童館】&#10;有形固定資産減価償却率">
          <a:extLst>
            <a:ext uri="{FF2B5EF4-FFF2-40B4-BE49-F238E27FC236}">
              <a16:creationId xmlns:a16="http://schemas.microsoft.com/office/drawing/2014/main" id="{00000000-0008-0000-0E00-00000C030000}"/>
            </a:ext>
          </a:extLst>
        </xdr:cNvPr>
        <xdr:cNvSpPr txBox="1"/>
      </xdr:nvSpPr>
      <xdr:spPr>
        <a:xfrm>
          <a:off x="12675244" y="1310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925</xdr:rowOff>
    </xdr:from>
    <xdr:ext cx="405111" cy="259045"/>
    <xdr:sp macro="" textlink="">
      <xdr:nvSpPr>
        <xdr:cNvPr id="781" name="n_3aveValue【児童館】&#10;有形固定資産減価償却率">
          <a:extLst>
            <a:ext uri="{FF2B5EF4-FFF2-40B4-BE49-F238E27FC236}">
              <a16:creationId xmlns:a16="http://schemas.microsoft.com/office/drawing/2014/main" id="{00000000-0008-0000-0E00-00000D030000}"/>
            </a:ext>
          </a:extLst>
        </xdr:cNvPr>
        <xdr:cNvSpPr txBox="1"/>
      </xdr:nvSpPr>
      <xdr:spPr>
        <a:xfrm>
          <a:off x="11900544" y="1307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80934</xdr:rowOff>
    </xdr:from>
    <xdr:ext cx="405111" cy="259045"/>
    <xdr:sp macro="" textlink="">
      <xdr:nvSpPr>
        <xdr:cNvPr id="782" name="n_4aveValue【児童館】&#10;有形固定資産減価償却率">
          <a:extLst>
            <a:ext uri="{FF2B5EF4-FFF2-40B4-BE49-F238E27FC236}">
              <a16:creationId xmlns:a16="http://schemas.microsoft.com/office/drawing/2014/main" id="{00000000-0008-0000-0E00-00000E030000}"/>
            </a:ext>
          </a:extLst>
        </xdr:cNvPr>
        <xdr:cNvSpPr txBox="1"/>
      </xdr:nvSpPr>
      <xdr:spPr>
        <a:xfrm>
          <a:off x="11102984" y="1332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50635</xdr:rowOff>
    </xdr:from>
    <xdr:ext cx="405111" cy="259045"/>
    <xdr:sp macro="" textlink="">
      <xdr:nvSpPr>
        <xdr:cNvPr id="783" name="n_1mainValue【児童館】&#10;有形固定資産減価償却率">
          <a:extLst>
            <a:ext uri="{FF2B5EF4-FFF2-40B4-BE49-F238E27FC236}">
              <a16:creationId xmlns:a16="http://schemas.microsoft.com/office/drawing/2014/main" id="{00000000-0008-0000-0E00-00000F030000}"/>
            </a:ext>
          </a:extLst>
        </xdr:cNvPr>
        <xdr:cNvSpPr txBox="1"/>
      </xdr:nvSpPr>
      <xdr:spPr>
        <a:xfrm>
          <a:off x="13437244" y="1446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14713</xdr:rowOff>
    </xdr:from>
    <xdr:ext cx="405111" cy="259045"/>
    <xdr:sp macro="" textlink="">
      <xdr:nvSpPr>
        <xdr:cNvPr id="784" name="n_2mainValue【児童館】&#10;有形固定資産減価償却率">
          <a:extLst>
            <a:ext uri="{FF2B5EF4-FFF2-40B4-BE49-F238E27FC236}">
              <a16:creationId xmlns:a16="http://schemas.microsoft.com/office/drawing/2014/main" id="{00000000-0008-0000-0E00-000010030000}"/>
            </a:ext>
          </a:extLst>
        </xdr:cNvPr>
        <xdr:cNvSpPr txBox="1"/>
      </xdr:nvSpPr>
      <xdr:spPr>
        <a:xfrm>
          <a:off x="12675244" y="1443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785" name="n_3mainValue【児童館】&#10;有形固定資産減価償却率">
          <a:extLst>
            <a:ext uri="{FF2B5EF4-FFF2-40B4-BE49-F238E27FC236}">
              <a16:creationId xmlns:a16="http://schemas.microsoft.com/office/drawing/2014/main" id="{00000000-0008-0000-0E00-000011030000}"/>
            </a:ext>
          </a:extLst>
        </xdr:cNvPr>
        <xdr:cNvSpPr txBox="1"/>
      </xdr:nvSpPr>
      <xdr:spPr>
        <a:xfrm>
          <a:off x="119005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78395</xdr:rowOff>
    </xdr:from>
    <xdr:ext cx="405111" cy="259045"/>
    <xdr:sp macro="" textlink="">
      <xdr:nvSpPr>
        <xdr:cNvPr id="786" name="n_4mainValue【児童館】&#10;有形固定資産減価償却率">
          <a:extLst>
            <a:ext uri="{FF2B5EF4-FFF2-40B4-BE49-F238E27FC236}">
              <a16:creationId xmlns:a16="http://schemas.microsoft.com/office/drawing/2014/main" id="{00000000-0008-0000-0E00-000012030000}"/>
            </a:ext>
          </a:extLst>
        </xdr:cNvPr>
        <xdr:cNvSpPr txBox="1"/>
      </xdr:nvSpPr>
      <xdr:spPr>
        <a:xfrm>
          <a:off x="11102984" y="14327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6093440" y="14622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5694841" y="14484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6093440" y="14066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5694841" y="13924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6093440" y="13506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5694841" y="13368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6093440" y="12946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5694841" y="12807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3" name="【児童館】&#10;一人当たり面積グラフ枠">
          <a:extLst>
            <a:ext uri="{FF2B5EF4-FFF2-40B4-BE49-F238E27FC236}">
              <a16:creationId xmlns:a16="http://schemas.microsoft.com/office/drawing/2014/main" id="{00000000-0008-0000-0E00-00002D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86</xdr:row>
      <xdr:rowOff>23813</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flipV="1">
          <a:off x="19509104" y="13091159"/>
          <a:ext cx="0" cy="1349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27640</xdr:rowOff>
    </xdr:from>
    <xdr:ext cx="469744" cy="259045"/>
    <xdr:sp macro="" textlink="">
      <xdr:nvSpPr>
        <xdr:cNvPr id="815" name="【児童館】&#10;一人当たり面積最小値テキスト">
          <a:extLst>
            <a:ext uri="{FF2B5EF4-FFF2-40B4-BE49-F238E27FC236}">
              <a16:creationId xmlns:a16="http://schemas.microsoft.com/office/drawing/2014/main" id="{00000000-0008-0000-0E00-00002F030000}"/>
            </a:ext>
          </a:extLst>
        </xdr:cNvPr>
        <xdr:cNvSpPr txBox="1"/>
      </xdr:nvSpPr>
      <xdr:spPr>
        <a:xfrm>
          <a:off x="19547840" y="1444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23813</xdr:rowOff>
    </xdr:from>
    <xdr:to>
      <xdr:col>116</xdr:col>
      <xdr:colOff>152400</xdr:colOff>
      <xdr:row>86</xdr:row>
      <xdr:rowOff>23813</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9443700" y="144408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817" name="【児童館】&#10;一人当たり面積最大値テキスト">
          <a:extLst>
            <a:ext uri="{FF2B5EF4-FFF2-40B4-BE49-F238E27FC236}">
              <a16:creationId xmlns:a16="http://schemas.microsoft.com/office/drawing/2014/main" id="{00000000-0008-0000-0E00-000031030000}"/>
            </a:ext>
          </a:extLst>
        </xdr:cNvPr>
        <xdr:cNvSpPr txBox="1"/>
      </xdr:nvSpPr>
      <xdr:spPr>
        <a:xfrm>
          <a:off x="19547840" y="1287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9443700" y="13091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127334</xdr:rowOff>
    </xdr:from>
    <xdr:ext cx="469744" cy="259045"/>
    <xdr:sp macro="" textlink="">
      <xdr:nvSpPr>
        <xdr:cNvPr id="819" name="【児童館】&#10;一人当たり面積平均値テキスト">
          <a:extLst>
            <a:ext uri="{FF2B5EF4-FFF2-40B4-BE49-F238E27FC236}">
              <a16:creationId xmlns:a16="http://schemas.microsoft.com/office/drawing/2014/main" id="{00000000-0008-0000-0E00-000033030000}"/>
            </a:ext>
          </a:extLst>
        </xdr:cNvPr>
        <xdr:cNvSpPr txBox="1"/>
      </xdr:nvSpPr>
      <xdr:spPr>
        <a:xfrm>
          <a:off x="19547840" y="14041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104457</xdr:rowOff>
    </xdr:from>
    <xdr:to>
      <xdr:col>116</xdr:col>
      <xdr:colOff>114300</xdr:colOff>
      <xdr:row>85</xdr:row>
      <xdr:rowOff>34607</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9458940" y="14186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7302</xdr:rowOff>
    </xdr:from>
    <xdr:to>
      <xdr:col>112</xdr:col>
      <xdr:colOff>38100</xdr:colOff>
      <xdr:row>85</xdr:row>
      <xdr:rowOff>108902</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8735040" y="142567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141605</xdr:rowOff>
    </xdr:from>
    <xdr:to>
      <xdr:col>107</xdr:col>
      <xdr:colOff>101600</xdr:colOff>
      <xdr:row>85</xdr:row>
      <xdr:rowOff>71755</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7937480" y="14223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95886</xdr:rowOff>
    </xdr:from>
    <xdr:to>
      <xdr:col>102</xdr:col>
      <xdr:colOff>165100</xdr:colOff>
      <xdr:row>85</xdr:row>
      <xdr:rowOff>26036</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7162780" y="141776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150177</xdr:rowOff>
    </xdr:from>
    <xdr:to>
      <xdr:col>98</xdr:col>
      <xdr:colOff>38100</xdr:colOff>
      <xdr:row>85</xdr:row>
      <xdr:rowOff>80327</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6388080" y="142319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18732</xdr:rowOff>
    </xdr:from>
    <xdr:to>
      <xdr:col>116</xdr:col>
      <xdr:colOff>114300</xdr:colOff>
      <xdr:row>85</xdr:row>
      <xdr:rowOff>120332</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19458940" y="1426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105109</xdr:rowOff>
    </xdr:from>
    <xdr:ext cx="469744" cy="259045"/>
    <xdr:sp macro="" textlink="">
      <xdr:nvSpPr>
        <xdr:cNvPr id="831" name="【児童館】&#10;一人当たり面積該当値テキスト">
          <a:extLst>
            <a:ext uri="{FF2B5EF4-FFF2-40B4-BE49-F238E27FC236}">
              <a16:creationId xmlns:a16="http://schemas.microsoft.com/office/drawing/2014/main" id="{00000000-0008-0000-0E00-00003F030000}"/>
            </a:ext>
          </a:extLst>
        </xdr:cNvPr>
        <xdr:cNvSpPr txBox="1"/>
      </xdr:nvSpPr>
      <xdr:spPr>
        <a:xfrm>
          <a:off x="19547840" y="1418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18732</xdr:rowOff>
    </xdr:from>
    <xdr:to>
      <xdr:col>112</xdr:col>
      <xdr:colOff>38100</xdr:colOff>
      <xdr:row>85</xdr:row>
      <xdr:rowOff>120332</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18735040" y="142681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69532</xdr:rowOff>
    </xdr:from>
    <xdr:to>
      <xdr:col>116</xdr:col>
      <xdr:colOff>63500</xdr:colOff>
      <xdr:row>85</xdr:row>
      <xdr:rowOff>69532</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8778220" y="1431893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18732</xdr:rowOff>
    </xdr:from>
    <xdr:to>
      <xdr:col>107</xdr:col>
      <xdr:colOff>101600</xdr:colOff>
      <xdr:row>85</xdr:row>
      <xdr:rowOff>120332</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7937480" y="1426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69532</xdr:rowOff>
    </xdr:from>
    <xdr:to>
      <xdr:col>111</xdr:col>
      <xdr:colOff>177800</xdr:colOff>
      <xdr:row>85</xdr:row>
      <xdr:rowOff>69532</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7988280" y="1431893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18732</xdr:rowOff>
    </xdr:from>
    <xdr:to>
      <xdr:col>102</xdr:col>
      <xdr:colOff>165100</xdr:colOff>
      <xdr:row>85</xdr:row>
      <xdr:rowOff>120332</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7162780" y="1426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69532</xdr:rowOff>
    </xdr:from>
    <xdr:to>
      <xdr:col>107</xdr:col>
      <xdr:colOff>50800</xdr:colOff>
      <xdr:row>85</xdr:row>
      <xdr:rowOff>69532</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17213580" y="1431893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xdr:rowOff>
    </xdr:from>
    <xdr:to>
      <xdr:col>98</xdr:col>
      <xdr:colOff>38100</xdr:colOff>
      <xdr:row>85</xdr:row>
      <xdr:rowOff>117475</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6388080" y="14265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66675</xdr:rowOff>
    </xdr:from>
    <xdr:to>
      <xdr:col>102</xdr:col>
      <xdr:colOff>114300</xdr:colOff>
      <xdr:row>85</xdr:row>
      <xdr:rowOff>69532</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16431260" y="14316075"/>
          <a:ext cx="7823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125429</xdr:rowOff>
    </xdr:from>
    <xdr:ext cx="469744" cy="259045"/>
    <xdr:sp macro="" textlink="">
      <xdr:nvSpPr>
        <xdr:cNvPr id="840" name="n_1aveValue【児童館】&#10;一人当たり面積">
          <a:extLst>
            <a:ext uri="{FF2B5EF4-FFF2-40B4-BE49-F238E27FC236}">
              <a16:creationId xmlns:a16="http://schemas.microsoft.com/office/drawing/2014/main" id="{00000000-0008-0000-0E00-000048030000}"/>
            </a:ext>
          </a:extLst>
        </xdr:cNvPr>
        <xdr:cNvSpPr txBox="1"/>
      </xdr:nvSpPr>
      <xdr:spPr>
        <a:xfrm>
          <a:off x="18561127" y="140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88282</xdr:rowOff>
    </xdr:from>
    <xdr:ext cx="469744" cy="259045"/>
    <xdr:sp macro="" textlink="">
      <xdr:nvSpPr>
        <xdr:cNvPr id="841" name="n_2aveValue【児童館】&#10;一人当たり面積">
          <a:extLst>
            <a:ext uri="{FF2B5EF4-FFF2-40B4-BE49-F238E27FC236}">
              <a16:creationId xmlns:a16="http://schemas.microsoft.com/office/drawing/2014/main" id="{00000000-0008-0000-0E00-000049030000}"/>
            </a:ext>
          </a:extLst>
        </xdr:cNvPr>
        <xdr:cNvSpPr txBox="1"/>
      </xdr:nvSpPr>
      <xdr:spPr>
        <a:xfrm>
          <a:off x="17776267" y="140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42563</xdr:rowOff>
    </xdr:from>
    <xdr:ext cx="469744" cy="259045"/>
    <xdr:sp macro="" textlink="">
      <xdr:nvSpPr>
        <xdr:cNvPr id="842" name="n_3aveValue【児童館】&#10;一人当たり面積">
          <a:extLst>
            <a:ext uri="{FF2B5EF4-FFF2-40B4-BE49-F238E27FC236}">
              <a16:creationId xmlns:a16="http://schemas.microsoft.com/office/drawing/2014/main" id="{00000000-0008-0000-0E00-00004A030000}"/>
            </a:ext>
          </a:extLst>
        </xdr:cNvPr>
        <xdr:cNvSpPr txBox="1"/>
      </xdr:nvSpPr>
      <xdr:spPr>
        <a:xfrm>
          <a:off x="17001567" y="1395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96854</xdr:rowOff>
    </xdr:from>
    <xdr:ext cx="469744" cy="259045"/>
    <xdr:sp macro="" textlink="">
      <xdr:nvSpPr>
        <xdr:cNvPr id="843" name="n_4aveValue【児童館】&#10;一人当たり面積">
          <a:extLst>
            <a:ext uri="{FF2B5EF4-FFF2-40B4-BE49-F238E27FC236}">
              <a16:creationId xmlns:a16="http://schemas.microsoft.com/office/drawing/2014/main" id="{00000000-0008-0000-0E00-00004B030000}"/>
            </a:ext>
          </a:extLst>
        </xdr:cNvPr>
        <xdr:cNvSpPr txBox="1"/>
      </xdr:nvSpPr>
      <xdr:spPr>
        <a:xfrm>
          <a:off x="16226867" y="1401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111459</xdr:rowOff>
    </xdr:from>
    <xdr:ext cx="469744" cy="259045"/>
    <xdr:sp macro="" textlink="">
      <xdr:nvSpPr>
        <xdr:cNvPr id="844" name="n_1mainValue【児童館】&#10;一人当たり面積">
          <a:extLst>
            <a:ext uri="{FF2B5EF4-FFF2-40B4-BE49-F238E27FC236}">
              <a16:creationId xmlns:a16="http://schemas.microsoft.com/office/drawing/2014/main" id="{00000000-0008-0000-0E00-00004C030000}"/>
            </a:ext>
          </a:extLst>
        </xdr:cNvPr>
        <xdr:cNvSpPr txBox="1"/>
      </xdr:nvSpPr>
      <xdr:spPr>
        <a:xfrm>
          <a:off x="18561127" y="1436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111459</xdr:rowOff>
    </xdr:from>
    <xdr:ext cx="469744" cy="259045"/>
    <xdr:sp macro="" textlink="">
      <xdr:nvSpPr>
        <xdr:cNvPr id="845" name="n_2mainValue【児童館】&#10;一人当たり面積">
          <a:extLst>
            <a:ext uri="{FF2B5EF4-FFF2-40B4-BE49-F238E27FC236}">
              <a16:creationId xmlns:a16="http://schemas.microsoft.com/office/drawing/2014/main" id="{00000000-0008-0000-0E00-00004D030000}"/>
            </a:ext>
          </a:extLst>
        </xdr:cNvPr>
        <xdr:cNvSpPr txBox="1"/>
      </xdr:nvSpPr>
      <xdr:spPr>
        <a:xfrm>
          <a:off x="17776267" y="1436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111459</xdr:rowOff>
    </xdr:from>
    <xdr:ext cx="469744" cy="259045"/>
    <xdr:sp macro="" textlink="">
      <xdr:nvSpPr>
        <xdr:cNvPr id="846" name="n_3mainValue【児童館】&#10;一人当たり面積">
          <a:extLst>
            <a:ext uri="{FF2B5EF4-FFF2-40B4-BE49-F238E27FC236}">
              <a16:creationId xmlns:a16="http://schemas.microsoft.com/office/drawing/2014/main" id="{00000000-0008-0000-0E00-00004E030000}"/>
            </a:ext>
          </a:extLst>
        </xdr:cNvPr>
        <xdr:cNvSpPr txBox="1"/>
      </xdr:nvSpPr>
      <xdr:spPr>
        <a:xfrm>
          <a:off x="17001567" y="1436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108602</xdr:rowOff>
    </xdr:from>
    <xdr:ext cx="469744" cy="259045"/>
    <xdr:sp macro="" textlink="">
      <xdr:nvSpPr>
        <xdr:cNvPr id="847" name="n_4mainValue【児童館】&#10;一人当たり面積">
          <a:extLst>
            <a:ext uri="{FF2B5EF4-FFF2-40B4-BE49-F238E27FC236}">
              <a16:creationId xmlns:a16="http://schemas.microsoft.com/office/drawing/2014/main" id="{00000000-0008-0000-0E00-00004F030000}"/>
            </a:ext>
          </a:extLst>
        </xdr:cNvPr>
        <xdr:cNvSpPr txBox="1"/>
      </xdr:nvSpPr>
      <xdr:spPr>
        <a:xfrm>
          <a:off x="16226867" y="143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1" name="直線コネクタ 870">
          <a:extLst>
            <a:ext uri="{FF2B5EF4-FFF2-40B4-BE49-F238E27FC236}">
              <a16:creationId xmlns:a16="http://schemas.microsoft.com/office/drawing/2014/main" id="{00000000-0008-0000-0E00-000067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2" name="【公民館】&#10;有形固定資産減価償却率グラフ枠">
          <a:extLst>
            <a:ext uri="{FF2B5EF4-FFF2-40B4-BE49-F238E27FC236}">
              <a16:creationId xmlns:a16="http://schemas.microsoft.com/office/drawing/2014/main" id="{00000000-0008-0000-0E00-000068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120287</xdr:rowOff>
    </xdr:from>
    <xdr:to>
      <xdr:col>85</xdr:col>
      <xdr:colOff>126364</xdr:colOff>
      <xdr:row>109</xdr:row>
      <xdr:rowOff>35379</xdr:rowOff>
    </xdr:to>
    <xdr:cxnSp macro="">
      <xdr:nvCxnSpPr>
        <xdr:cNvPr id="873" name="直線コネクタ 872">
          <a:extLst>
            <a:ext uri="{FF2B5EF4-FFF2-40B4-BE49-F238E27FC236}">
              <a16:creationId xmlns:a16="http://schemas.microsoft.com/office/drawing/2014/main" id="{00000000-0008-0000-0E00-000069030000}"/>
            </a:ext>
          </a:extLst>
        </xdr:cNvPr>
        <xdr:cNvCxnSpPr/>
      </xdr:nvCxnSpPr>
      <xdr:spPr>
        <a:xfrm flipV="1">
          <a:off x="14375764" y="17051927"/>
          <a:ext cx="0" cy="1256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4" name="【公民館】&#10;有形固定資産減価償却率最小値テキスト">
          <a:extLst>
            <a:ext uri="{FF2B5EF4-FFF2-40B4-BE49-F238E27FC236}">
              <a16:creationId xmlns:a16="http://schemas.microsoft.com/office/drawing/2014/main" id="{00000000-0008-0000-0E00-00006A03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5" name="直線コネクタ 874">
          <a:extLst>
            <a:ext uri="{FF2B5EF4-FFF2-40B4-BE49-F238E27FC236}">
              <a16:creationId xmlns:a16="http://schemas.microsoft.com/office/drawing/2014/main" id="{00000000-0008-0000-0E00-00006B03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66964</xdr:rowOff>
    </xdr:from>
    <xdr:ext cx="405111" cy="259045"/>
    <xdr:sp macro="" textlink="">
      <xdr:nvSpPr>
        <xdr:cNvPr id="876" name="【公民館】&#10;有形固定資産減価償却率最大値テキスト">
          <a:extLst>
            <a:ext uri="{FF2B5EF4-FFF2-40B4-BE49-F238E27FC236}">
              <a16:creationId xmlns:a16="http://schemas.microsoft.com/office/drawing/2014/main" id="{00000000-0008-0000-0E00-00006C030000}"/>
            </a:ext>
          </a:extLst>
        </xdr:cNvPr>
        <xdr:cNvSpPr txBox="1"/>
      </xdr:nvSpPr>
      <xdr:spPr>
        <a:xfrm>
          <a:off x="14414500" y="16830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120287</xdr:rowOff>
    </xdr:from>
    <xdr:to>
      <xdr:col>86</xdr:col>
      <xdr:colOff>25400</xdr:colOff>
      <xdr:row>101</xdr:row>
      <xdr:rowOff>120287</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4287500" y="170519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108329</xdr:rowOff>
    </xdr:from>
    <xdr:ext cx="405111" cy="259045"/>
    <xdr:sp macro="" textlink="">
      <xdr:nvSpPr>
        <xdr:cNvPr id="878" name="【公民館】&#10;有形固定資産減価償却率平均値テキスト">
          <a:extLst>
            <a:ext uri="{FF2B5EF4-FFF2-40B4-BE49-F238E27FC236}">
              <a16:creationId xmlns:a16="http://schemas.microsoft.com/office/drawing/2014/main" id="{00000000-0008-0000-0E00-00006E030000}"/>
            </a:ext>
          </a:extLst>
        </xdr:cNvPr>
        <xdr:cNvSpPr txBox="1"/>
      </xdr:nvSpPr>
      <xdr:spPr>
        <a:xfrm>
          <a:off x="144145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879" name="フローチャート: 判断 878">
          <a:extLst>
            <a:ext uri="{FF2B5EF4-FFF2-40B4-BE49-F238E27FC236}">
              <a16:creationId xmlns:a16="http://schemas.microsoft.com/office/drawing/2014/main" id="{00000000-0008-0000-0E00-00006F030000}"/>
            </a:ext>
          </a:extLst>
        </xdr:cNvPr>
        <xdr:cNvSpPr/>
      </xdr:nvSpPr>
      <xdr:spPr>
        <a:xfrm>
          <a:off x="14325600" y="1773210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880" name="フローチャート: 判断 879">
          <a:extLst>
            <a:ext uri="{FF2B5EF4-FFF2-40B4-BE49-F238E27FC236}">
              <a16:creationId xmlns:a16="http://schemas.microsoft.com/office/drawing/2014/main" id="{00000000-0008-0000-0E00-000070030000}"/>
            </a:ext>
          </a:extLst>
        </xdr:cNvPr>
        <xdr:cNvSpPr/>
      </xdr:nvSpPr>
      <xdr:spPr>
        <a:xfrm>
          <a:off x="13578840" y="1778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102144</xdr:rowOff>
    </xdr:from>
    <xdr:to>
      <xdr:col>76</xdr:col>
      <xdr:colOff>165100</xdr:colOff>
      <xdr:row>106</xdr:row>
      <xdr:rowOff>32294</xdr:rowOff>
    </xdr:to>
    <xdr:sp macro="" textlink="">
      <xdr:nvSpPr>
        <xdr:cNvPr id="881" name="フローチャート: 判断 880">
          <a:extLst>
            <a:ext uri="{FF2B5EF4-FFF2-40B4-BE49-F238E27FC236}">
              <a16:creationId xmlns:a16="http://schemas.microsoft.com/office/drawing/2014/main" id="{00000000-0008-0000-0E00-000071030000}"/>
            </a:ext>
          </a:extLst>
        </xdr:cNvPr>
        <xdr:cNvSpPr/>
      </xdr:nvSpPr>
      <xdr:spPr>
        <a:xfrm>
          <a:off x="12804140" y="1770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882" name="フローチャート: 判断 881">
          <a:extLst>
            <a:ext uri="{FF2B5EF4-FFF2-40B4-BE49-F238E27FC236}">
              <a16:creationId xmlns:a16="http://schemas.microsoft.com/office/drawing/2014/main" id="{00000000-0008-0000-0E00-000072030000}"/>
            </a:ext>
          </a:extLst>
        </xdr:cNvPr>
        <xdr:cNvSpPr/>
      </xdr:nvSpPr>
      <xdr:spPr>
        <a:xfrm>
          <a:off x="12029440" y="176504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44994</xdr:rowOff>
    </xdr:from>
    <xdr:to>
      <xdr:col>67</xdr:col>
      <xdr:colOff>101600</xdr:colOff>
      <xdr:row>105</xdr:row>
      <xdr:rowOff>146594</xdr:rowOff>
    </xdr:to>
    <xdr:sp macro="" textlink="">
      <xdr:nvSpPr>
        <xdr:cNvPr id="883" name="フローチャート: 判断 882">
          <a:extLst>
            <a:ext uri="{FF2B5EF4-FFF2-40B4-BE49-F238E27FC236}">
              <a16:creationId xmlns:a16="http://schemas.microsoft.com/office/drawing/2014/main" id="{00000000-0008-0000-0E00-000073030000}"/>
            </a:ext>
          </a:extLst>
        </xdr:cNvPr>
        <xdr:cNvSpPr/>
      </xdr:nvSpPr>
      <xdr:spPr>
        <a:xfrm>
          <a:off x="1123188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E00-000074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E00-000075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E00-000076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E00-000077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0000000-0008-0000-0E00-000078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84182</xdr:rowOff>
    </xdr:from>
    <xdr:to>
      <xdr:col>85</xdr:col>
      <xdr:colOff>177800</xdr:colOff>
      <xdr:row>102</xdr:row>
      <xdr:rowOff>14332</xdr:rowOff>
    </xdr:to>
    <xdr:sp macro="" textlink="">
      <xdr:nvSpPr>
        <xdr:cNvPr id="889" name="楕円 888">
          <a:extLst>
            <a:ext uri="{FF2B5EF4-FFF2-40B4-BE49-F238E27FC236}">
              <a16:creationId xmlns:a16="http://schemas.microsoft.com/office/drawing/2014/main" id="{00000000-0008-0000-0E00-000079030000}"/>
            </a:ext>
          </a:extLst>
        </xdr:cNvPr>
        <xdr:cNvSpPr/>
      </xdr:nvSpPr>
      <xdr:spPr>
        <a:xfrm>
          <a:off x="14325600" y="170158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22513</xdr:rowOff>
    </xdr:from>
    <xdr:ext cx="405111" cy="259045"/>
    <xdr:sp macro="" textlink="">
      <xdr:nvSpPr>
        <xdr:cNvPr id="890" name="【公民館】&#10;有形固定資産減価償却率該当値テキスト">
          <a:extLst>
            <a:ext uri="{FF2B5EF4-FFF2-40B4-BE49-F238E27FC236}">
              <a16:creationId xmlns:a16="http://schemas.microsoft.com/office/drawing/2014/main" id="{00000000-0008-0000-0E00-00007A030000}"/>
            </a:ext>
          </a:extLst>
        </xdr:cNvPr>
        <xdr:cNvSpPr txBox="1"/>
      </xdr:nvSpPr>
      <xdr:spPr>
        <a:xfrm>
          <a:off x="14414500" y="1695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31931</xdr:rowOff>
    </xdr:from>
    <xdr:to>
      <xdr:col>81</xdr:col>
      <xdr:colOff>101600</xdr:colOff>
      <xdr:row>101</xdr:row>
      <xdr:rowOff>133531</xdr:rowOff>
    </xdr:to>
    <xdr:sp macro="" textlink="">
      <xdr:nvSpPr>
        <xdr:cNvPr id="891" name="楕円 890">
          <a:extLst>
            <a:ext uri="{FF2B5EF4-FFF2-40B4-BE49-F238E27FC236}">
              <a16:creationId xmlns:a16="http://schemas.microsoft.com/office/drawing/2014/main" id="{00000000-0008-0000-0E00-00007B030000}"/>
            </a:ext>
          </a:extLst>
        </xdr:cNvPr>
        <xdr:cNvSpPr/>
      </xdr:nvSpPr>
      <xdr:spPr>
        <a:xfrm>
          <a:off x="13578840" y="1696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82731</xdr:rowOff>
    </xdr:from>
    <xdr:to>
      <xdr:col>85</xdr:col>
      <xdr:colOff>127000</xdr:colOff>
      <xdr:row>101</xdr:row>
      <xdr:rowOff>134982</xdr:rowOff>
    </xdr:to>
    <xdr:cxnSp macro="">
      <xdr:nvCxnSpPr>
        <xdr:cNvPr id="892" name="直線コネクタ 891">
          <a:extLst>
            <a:ext uri="{FF2B5EF4-FFF2-40B4-BE49-F238E27FC236}">
              <a16:creationId xmlns:a16="http://schemas.microsoft.com/office/drawing/2014/main" id="{00000000-0008-0000-0E00-00007C030000}"/>
            </a:ext>
          </a:extLst>
        </xdr:cNvPr>
        <xdr:cNvCxnSpPr/>
      </xdr:nvCxnSpPr>
      <xdr:spPr>
        <a:xfrm>
          <a:off x="13629640" y="17014371"/>
          <a:ext cx="74676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152763</xdr:rowOff>
    </xdr:from>
    <xdr:to>
      <xdr:col>76</xdr:col>
      <xdr:colOff>165100</xdr:colOff>
      <xdr:row>101</xdr:row>
      <xdr:rowOff>82913</xdr:rowOff>
    </xdr:to>
    <xdr:sp macro="" textlink="">
      <xdr:nvSpPr>
        <xdr:cNvPr id="893" name="楕円 892">
          <a:extLst>
            <a:ext uri="{FF2B5EF4-FFF2-40B4-BE49-F238E27FC236}">
              <a16:creationId xmlns:a16="http://schemas.microsoft.com/office/drawing/2014/main" id="{00000000-0008-0000-0E00-00007D030000}"/>
            </a:ext>
          </a:extLst>
        </xdr:cNvPr>
        <xdr:cNvSpPr/>
      </xdr:nvSpPr>
      <xdr:spPr>
        <a:xfrm>
          <a:off x="12804140" y="16916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32113</xdr:rowOff>
    </xdr:from>
    <xdr:to>
      <xdr:col>81</xdr:col>
      <xdr:colOff>50800</xdr:colOff>
      <xdr:row>101</xdr:row>
      <xdr:rowOff>82731</xdr:rowOff>
    </xdr:to>
    <xdr:cxnSp macro="">
      <xdr:nvCxnSpPr>
        <xdr:cNvPr id="894" name="直線コネクタ 893">
          <a:extLst>
            <a:ext uri="{FF2B5EF4-FFF2-40B4-BE49-F238E27FC236}">
              <a16:creationId xmlns:a16="http://schemas.microsoft.com/office/drawing/2014/main" id="{00000000-0008-0000-0E00-00007E030000}"/>
            </a:ext>
          </a:extLst>
        </xdr:cNvPr>
        <xdr:cNvCxnSpPr/>
      </xdr:nvCxnSpPr>
      <xdr:spPr>
        <a:xfrm>
          <a:off x="12854940" y="16963753"/>
          <a:ext cx="7747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49893</xdr:rowOff>
    </xdr:from>
    <xdr:to>
      <xdr:col>72</xdr:col>
      <xdr:colOff>38100</xdr:colOff>
      <xdr:row>100</xdr:row>
      <xdr:rowOff>151493</xdr:rowOff>
    </xdr:to>
    <xdr:sp macro="" textlink="">
      <xdr:nvSpPr>
        <xdr:cNvPr id="895" name="楕円 894">
          <a:extLst>
            <a:ext uri="{FF2B5EF4-FFF2-40B4-BE49-F238E27FC236}">
              <a16:creationId xmlns:a16="http://schemas.microsoft.com/office/drawing/2014/main" id="{00000000-0008-0000-0E00-00007F030000}"/>
            </a:ext>
          </a:extLst>
        </xdr:cNvPr>
        <xdr:cNvSpPr/>
      </xdr:nvSpPr>
      <xdr:spPr>
        <a:xfrm>
          <a:off x="12029440" y="168138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100693</xdr:rowOff>
    </xdr:from>
    <xdr:to>
      <xdr:col>76</xdr:col>
      <xdr:colOff>114300</xdr:colOff>
      <xdr:row>101</xdr:row>
      <xdr:rowOff>32113</xdr:rowOff>
    </xdr:to>
    <xdr:cxnSp macro="">
      <xdr:nvCxnSpPr>
        <xdr:cNvPr id="896" name="直線コネクタ 895">
          <a:extLst>
            <a:ext uri="{FF2B5EF4-FFF2-40B4-BE49-F238E27FC236}">
              <a16:creationId xmlns:a16="http://schemas.microsoft.com/office/drawing/2014/main" id="{00000000-0008-0000-0E00-000080030000}"/>
            </a:ext>
          </a:extLst>
        </xdr:cNvPr>
        <xdr:cNvCxnSpPr/>
      </xdr:nvCxnSpPr>
      <xdr:spPr>
        <a:xfrm>
          <a:off x="12072620" y="16864693"/>
          <a:ext cx="78232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169092</xdr:rowOff>
    </xdr:from>
    <xdr:to>
      <xdr:col>67</xdr:col>
      <xdr:colOff>101600</xdr:colOff>
      <xdr:row>100</xdr:row>
      <xdr:rowOff>99242</xdr:rowOff>
    </xdr:to>
    <xdr:sp macro="" textlink="">
      <xdr:nvSpPr>
        <xdr:cNvPr id="897" name="楕円 896">
          <a:extLst>
            <a:ext uri="{FF2B5EF4-FFF2-40B4-BE49-F238E27FC236}">
              <a16:creationId xmlns:a16="http://schemas.microsoft.com/office/drawing/2014/main" id="{00000000-0008-0000-0E00-000081030000}"/>
            </a:ext>
          </a:extLst>
        </xdr:cNvPr>
        <xdr:cNvSpPr/>
      </xdr:nvSpPr>
      <xdr:spPr>
        <a:xfrm>
          <a:off x="11231880" y="16765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48442</xdr:rowOff>
    </xdr:from>
    <xdr:to>
      <xdr:col>71</xdr:col>
      <xdr:colOff>177800</xdr:colOff>
      <xdr:row>100</xdr:row>
      <xdr:rowOff>100693</xdr:rowOff>
    </xdr:to>
    <xdr:cxnSp macro="">
      <xdr:nvCxnSpPr>
        <xdr:cNvPr id="898" name="直線コネクタ 897">
          <a:extLst>
            <a:ext uri="{FF2B5EF4-FFF2-40B4-BE49-F238E27FC236}">
              <a16:creationId xmlns:a16="http://schemas.microsoft.com/office/drawing/2014/main" id="{00000000-0008-0000-0E00-000082030000}"/>
            </a:ext>
          </a:extLst>
        </xdr:cNvPr>
        <xdr:cNvCxnSpPr/>
      </xdr:nvCxnSpPr>
      <xdr:spPr>
        <a:xfrm>
          <a:off x="11282680" y="16812442"/>
          <a:ext cx="78994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108329</xdr:rowOff>
    </xdr:from>
    <xdr:ext cx="405111" cy="259045"/>
    <xdr:sp macro="" textlink="">
      <xdr:nvSpPr>
        <xdr:cNvPr id="899" name="n_1aveValue【公民館】&#10;有形固定資産減価償却率">
          <a:extLst>
            <a:ext uri="{FF2B5EF4-FFF2-40B4-BE49-F238E27FC236}">
              <a16:creationId xmlns:a16="http://schemas.microsoft.com/office/drawing/2014/main" id="{00000000-0008-0000-0E00-000083030000}"/>
            </a:ext>
          </a:extLst>
        </xdr:cNvPr>
        <xdr:cNvSpPr txBox="1"/>
      </xdr:nvSpPr>
      <xdr:spPr>
        <a:xfrm>
          <a:off x="13437244" y="1787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23421</xdr:rowOff>
    </xdr:from>
    <xdr:ext cx="405111" cy="259045"/>
    <xdr:sp macro="" textlink="">
      <xdr:nvSpPr>
        <xdr:cNvPr id="900" name="n_2aveValue【公民館】&#10;有形固定資産減価償却率">
          <a:extLst>
            <a:ext uri="{FF2B5EF4-FFF2-40B4-BE49-F238E27FC236}">
              <a16:creationId xmlns:a16="http://schemas.microsoft.com/office/drawing/2014/main" id="{00000000-0008-0000-0E00-000084030000}"/>
            </a:ext>
          </a:extLst>
        </xdr:cNvPr>
        <xdr:cNvSpPr txBox="1"/>
      </xdr:nvSpPr>
      <xdr:spPr>
        <a:xfrm>
          <a:off x="12675244"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901" name="n_3aveValue【公民館】&#10;有形固定資産減価償却率">
          <a:extLst>
            <a:ext uri="{FF2B5EF4-FFF2-40B4-BE49-F238E27FC236}">
              <a16:creationId xmlns:a16="http://schemas.microsoft.com/office/drawing/2014/main" id="{00000000-0008-0000-0E00-000085030000}"/>
            </a:ext>
          </a:extLst>
        </xdr:cNvPr>
        <xdr:cNvSpPr txBox="1"/>
      </xdr:nvSpPr>
      <xdr:spPr>
        <a:xfrm>
          <a:off x="119005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137721</xdr:rowOff>
    </xdr:from>
    <xdr:ext cx="405111" cy="259045"/>
    <xdr:sp macro="" textlink="">
      <xdr:nvSpPr>
        <xdr:cNvPr id="902" name="n_4aveValue【公民館】&#10;有形固定資産減価償却率">
          <a:extLst>
            <a:ext uri="{FF2B5EF4-FFF2-40B4-BE49-F238E27FC236}">
              <a16:creationId xmlns:a16="http://schemas.microsoft.com/office/drawing/2014/main" id="{00000000-0008-0000-0E00-000086030000}"/>
            </a:ext>
          </a:extLst>
        </xdr:cNvPr>
        <xdr:cNvSpPr txBox="1"/>
      </xdr:nvSpPr>
      <xdr:spPr>
        <a:xfrm>
          <a:off x="11102984" y="1773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150058</xdr:rowOff>
    </xdr:from>
    <xdr:ext cx="405111" cy="259045"/>
    <xdr:sp macro="" textlink="">
      <xdr:nvSpPr>
        <xdr:cNvPr id="903" name="n_1mainValue【公民館】&#10;有形固定資産減価償却率">
          <a:extLst>
            <a:ext uri="{FF2B5EF4-FFF2-40B4-BE49-F238E27FC236}">
              <a16:creationId xmlns:a16="http://schemas.microsoft.com/office/drawing/2014/main" id="{00000000-0008-0000-0E00-000087030000}"/>
            </a:ext>
          </a:extLst>
        </xdr:cNvPr>
        <xdr:cNvSpPr txBox="1"/>
      </xdr:nvSpPr>
      <xdr:spPr>
        <a:xfrm>
          <a:off x="13437244" y="16746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99440</xdr:rowOff>
    </xdr:from>
    <xdr:ext cx="405111" cy="259045"/>
    <xdr:sp macro="" textlink="">
      <xdr:nvSpPr>
        <xdr:cNvPr id="904" name="n_2mainValue【公民館】&#10;有形固定資産減価償却率">
          <a:extLst>
            <a:ext uri="{FF2B5EF4-FFF2-40B4-BE49-F238E27FC236}">
              <a16:creationId xmlns:a16="http://schemas.microsoft.com/office/drawing/2014/main" id="{00000000-0008-0000-0E00-000088030000}"/>
            </a:ext>
          </a:extLst>
        </xdr:cNvPr>
        <xdr:cNvSpPr txBox="1"/>
      </xdr:nvSpPr>
      <xdr:spPr>
        <a:xfrm>
          <a:off x="12675244" y="1669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168020</xdr:rowOff>
    </xdr:from>
    <xdr:ext cx="340478" cy="259045"/>
    <xdr:sp macro="" textlink="">
      <xdr:nvSpPr>
        <xdr:cNvPr id="905" name="n_3mainValue【公民館】&#10;有形固定資産減価償却率">
          <a:extLst>
            <a:ext uri="{FF2B5EF4-FFF2-40B4-BE49-F238E27FC236}">
              <a16:creationId xmlns:a16="http://schemas.microsoft.com/office/drawing/2014/main" id="{00000000-0008-0000-0E00-000089030000}"/>
            </a:ext>
          </a:extLst>
        </xdr:cNvPr>
        <xdr:cNvSpPr txBox="1"/>
      </xdr:nvSpPr>
      <xdr:spPr>
        <a:xfrm>
          <a:off x="11910001" y="165967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115769</xdr:rowOff>
    </xdr:from>
    <xdr:ext cx="340478" cy="259045"/>
    <xdr:sp macro="" textlink="">
      <xdr:nvSpPr>
        <xdr:cNvPr id="906" name="n_4mainValue【公民館】&#10;有形固定資産減価償却率">
          <a:extLst>
            <a:ext uri="{FF2B5EF4-FFF2-40B4-BE49-F238E27FC236}">
              <a16:creationId xmlns:a16="http://schemas.microsoft.com/office/drawing/2014/main" id="{00000000-0008-0000-0E00-00008A030000}"/>
            </a:ext>
          </a:extLst>
        </xdr:cNvPr>
        <xdr:cNvSpPr txBox="1"/>
      </xdr:nvSpPr>
      <xdr:spPr>
        <a:xfrm>
          <a:off x="11135301" y="165444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7" name="正方形/長方形 906">
          <a:extLst>
            <a:ext uri="{FF2B5EF4-FFF2-40B4-BE49-F238E27FC236}">
              <a16:creationId xmlns:a16="http://schemas.microsoft.com/office/drawing/2014/main" id="{00000000-0008-0000-0E00-00008B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8" name="正方形/長方形 907">
          <a:extLst>
            <a:ext uri="{FF2B5EF4-FFF2-40B4-BE49-F238E27FC236}">
              <a16:creationId xmlns:a16="http://schemas.microsoft.com/office/drawing/2014/main" id="{00000000-0008-0000-0E00-00008C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9" name="正方形/長方形 908">
          <a:extLst>
            <a:ext uri="{FF2B5EF4-FFF2-40B4-BE49-F238E27FC236}">
              <a16:creationId xmlns:a16="http://schemas.microsoft.com/office/drawing/2014/main" id="{00000000-0008-0000-0E00-00008D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0" name="正方形/長方形 909">
          <a:extLst>
            <a:ext uri="{FF2B5EF4-FFF2-40B4-BE49-F238E27FC236}">
              <a16:creationId xmlns:a16="http://schemas.microsoft.com/office/drawing/2014/main" id="{00000000-0008-0000-0E00-00008E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1" name="正方形/長方形 910">
          <a:extLst>
            <a:ext uri="{FF2B5EF4-FFF2-40B4-BE49-F238E27FC236}">
              <a16:creationId xmlns:a16="http://schemas.microsoft.com/office/drawing/2014/main" id="{00000000-0008-0000-0E00-00008F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2" name="正方形/長方形 911">
          <a:extLst>
            <a:ext uri="{FF2B5EF4-FFF2-40B4-BE49-F238E27FC236}">
              <a16:creationId xmlns:a16="http://schemas.microsoft.com/office/drawing/2014/main" id="{00000000-0008-0000-0E00-000090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3" name="正方形/長方形 912">
          <a:extLst>
            <a:ext uri="{FF2B5EF4-FFF2-40B4-BE49-F238E27FC236}">
              <a16:creationId xmlns:a16="http://schemas.microsoft.com/office/drawing/2014/main" id="{00000000-0008-0000-0E00-000091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4" name="正方形/長方形 913">
          <a:extLst>
            <a:ext uri="{FF2B5EF4-FFF2-40B4-BE49-F238E27FC236}">
              <a16:creationId xmlns:a16="http://schemas.microsoft.com/office/drawing/2014/main" id="{00000000-0008-0000-0E00-000092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5" name="テキスト ボックス 914">
          <a:extLst>
            <a:ext uri="{FF2B5EF4-FFF2-40B4-BE49-F238E27FC236}">
              <a16:creationId xmlns:a16="http://schemas.microsoft.com/office/drawing/2014/main" id="{00000000-0008-0000-0E00-000093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0" name="テキスト ボックス 919">
          <a:extLst>
            <a:ext uri="{FF2B5EF4-FFF2-40B4-BE49-F238E27FC236}">
              <a16:creationId xmlns:a16="http://schemas.microsoft.com/office/drawing/2014/main" id="{00000000-0008-0000-0E00-000098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1" name="直線コネクタ 920">
          <a:extLst>
            <a:ext uri="{FF2B5EF4-FFF2-40B4-BE49-F238E27FC236}">
              <a16:creationId xmlns:a16="http://schemas.microsoft.com/office/drawing/2014/main" id="{00000000-0008-0000-0E00-000099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2" name="テキスト ボックス 921">
          <a:extLst>
            <a:ext uri="{FF2B5EF4-FFF2-40B4-BE49-F238E27FC236}">
              <a16:creationId xmlns:a16="http://schemas.microsoft.com/office/drawing/2014/main" id="{00000000-0008-0000-0E00-00009A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3" name="直線コネクタ 922">
          <a:extLst>
            <a:ext uri="{FF2B5EF4-FFF2-40B4-BE49-F238E27FC236}">
              <a16:creationId xmlns:a16="http://schemas.microsoft.com/office/drawing/2014/main" id="{00000000-0008-0000-0E00-00009B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5" name="直線コネクタ 924">
          <a:extLst>
            <a:ext uri="{FF2B5EF4-FFF2-40B4-BE49-F238E27FC236}">
              <a16:creationId xmlns:a16="http://schemas.microsoft.com/office/drawing/2014/main" id="{00000000-0008-0000-0E00-00009D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7" name="直線コネクタ 926">
          <a:extLst>
            <a:ext uri="{FF2B5EF4-FFF2-40B4-BE49-F238E27FC236}">
              <a16:creationId xmlns:a16="http://schemas.microsoft.com/office/drawing/2014/main" id="{00000000-0008-0000-0E00-00009F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9" name="【公民館】&#10;一人当たり面積グラフ枠">
          <a:extLst>
            <a:ext uri="{FF2B5EF4-FFF2-40B4-BE49-F238E27FC236}">
              <a16:creationId xmlns:a16="http://schemas.microsoft.com/office/drawing/2014/main" id="{00000000-0008-0000-0E00-0000A1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930" name="直線コネクタ 929">
          <a:extLst>
            <a:ext uri="{FF2B5EF4-FFF2-40B4-BE49-F238E27FC236}">
              <a16:creationId xmlns:a16="http://schemas.microsoft.com/office/drawing/2014/main" id="{00000000-0008-0000-0E00-0000A2030000}"/>
            </a:ext>
          </a:extLst>
        </xdr:cNvPr>
        <xdr:cNvCxnSpPr/>
      </xdr:nvCxnSpPr>
      <xdr:spPr>
        <a:xfrm flipV="1">
          <a:off x="19509104" y="16949547"/>
          <a:ext cx="0" cy="1286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931" name="【公民館】&#10;一人当たり面積最小値テキスト">
          <a:extLst>
            <a:ext uri="{FF2B5EF4-FFF2-40B4-BE49-F238E27FC236}">
              <a16:creationId xmlns:a16="http://schemas.microsoft.com/office/drawing/2014/main" id="{00000000-0008-0000-0E00-0000A3030000}"/>
            </a:ext>
          </a:extLst>
        </xdr:cNvPr>
        <xdr:cNvSpPr txBox="1"/>
      </xdr:nvSpPr>
      <xdr:spPr>
        <a:xfrm>
          <a:off x="19547840" y="1824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932" name="直線コネクタ 931">
          <a:extLst>
            <a:ext uri="{FF2B5EF4-FFF2-40B4-BE49-F238E27FC236}">
              <a16:creationId xmlns:a16="http://schemas.microsoft.com/office/drawing/2014/main" id="{00000000-0008-0000-0E00-0000A4030000}"/>
            </a:ext>
          </a:extLst>
        </xdr:cNvPr>
        <xdr:cNvCxnSpPr/>
      </xdr:nvCxnSpPr>
      <xdr:spPr>
        <a:xfrm>
          <a:off x="19443700" y="18236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933" name="【公民館】&#10;一人当たり面積最大値テキスト">
          <a:extLst>
            <a:ext uri="{FF2B5EF4-FFF2-40B4-BE49-F238E27FC236}">
              <a16:creationId xmlns:a16="http://schemas.microsoft.com/office/drawing/2014/main" id="{00000000-0008-0000-0E00-0000A5030000}"/>
            </a:ext>
          </a:extLst>
        </xdr:cNvPr>
        <xdr:cNvSpPr txBox="1"/>
      </xdr:nvSpPr>
      <xdr:spPr>
        <a:xfrm>
          <a:off x="19547840" y="1673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a:off x="19443700" y="16949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935" name="【公民館】&#10;一人当たり面積平均値テキスト">
          <a:extLst>
            <a:ext uri="{FF2B5EF4-FFF2-40B4-BE49-F238E27FC236}">
              <a16:creationId xmlns:a16="http://schemas.microsoft.com/office/drawing/2014/main" id="{00000000-0008-0000-0E00-0000A7030000}"/>
            </a:ext>
          </a:extLst>
        </xdr:cNvPr>
        <xdr:cNvSpPr txBox="1"/>
      </xdr:nvSpPr>
      <xdr:spPr>
        <a:xfrm>
          <a:off x="19547840" y="17903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936" name="フローチャート: 判断 935">
          <a:extLst>
            <a:ext uri="{FF2B5EF4-FFF2-40B4-BE49-F238E27FC236}">
              <a16:creationId xmlns:a16="http://schemas.microsoft.com/office/drawing/2014/main" id="{00000000-0008-0000-0E00-0000A8030000}"/>
            </a:ext>
          </a:extLst>
        </xdr:cNvPr>
        <xdr:cNvSpPr/>
      </xdr:nvSpPr>
      <xdr:spPr>
        <a:xfrm>
          <a:off x="19458940" y="18048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937" name="フローチャート: 判断 936">
          <a:extLst>
            <a:ext uri="{FF2B5EF4-FFF2-40B4-BE49-F238E27FC236}">
              <a16:creationId xmlns:a16="http://schemas.microsoft.com/office/drawing/2014/main" id="{00000000-0008-0000-0E00-0000A9030000}"/>
            </a:ext>
          </a:extLst>
        </xdr:cNvPr>
        <xdr:cNvSpPr/>
      </xdr:nvSpPr>
      <xdr:spPr>
        <a:xfrm>
          <a:off x="18735040" y="180495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938" name="フローチャート: 判断 937">
          <a:extLst>
            <a:ext uri="{FF2B5EF4-FFF2-40B4-BE49-F238E27FC236}">
              <a16:creationId xmlns:a16="http://schemas.microsoft.com/office/drawing/2014/main" id="{00000000-0008-0000-0E00-0000AA030000}"/>
            </a:ext>
          </a:extLst>
        </xdr:cNvPr>
        <xdr:cNvSpPr/>
      </xdr:nvSpPr>
      <xdr:spPr>
        <a:xfrm>
          <a:off x="17937480" y="18026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939" name="フローチャート: 判断 938">
          <a:extLst>
            <a:ext uri="{FF2B5EF4-FFF2-40B4-BE49-F238E27FC236}">
              <a16:creationId xmlns:a16="http://schemas.microsoft.com/office/drawing/2014/main" id="{00000000-0008-0000-0E00-0000AB030000}"/>
            </a:ext>
          </a:extLst>
        </xdr:cNvPr>
        <xdr:cNvSpPr/>
      </xdr:nvSpPr>
      <xdr:spPr>
        <a:xfrm>
          <a:off x="17162780" y="18033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940" name="フローチャート: 判断 939">
          <a:extLst>
            <a:ext uri="{FF2B5EF4-FFF2-40B4-BE49-F238E27FC236}">
              <a16:creationId xmlns:a16="http://schemas.microsoft.com/office/drawing/2014/main" id="{00000000-0008-0000-0E00-0000AC030000}"/>
            </a:ext>
          </a:extLst>
        </xdr:cNvPr>
        <xdr:cNvSpPr/>
      </xdr:nvSpPr>
      <xdr:spPr>
        <a:xfrm>
          <a:off x="16388080" y="180358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E00-0000AD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E00-0000AE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00000000-0008-0000-0E00-0000AF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00000000-0008-0000-0E00-0000B0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00000000-0008-0000-0E00-0000B1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146749</xdr:rowOff>
    </xdr:from>
    <xdr:to>
      <xdr:col>116</xdr:col>
      <xdr:colOff>114300</xdr:colOff>
      <xdr:row>108</xdr:row>
      <xdr:rowOff>76899</xdr:rowOff>
    </xdr:to>
    <xdr:sp macro="" textlink="">
      <xdr:nvSpPr>
        <xdr:cNvPr id="946" name="楕円 945">
          <a:extLst>
            <a:ext uri="{FF2B5EF4-FFF2-40B4-BE49-F238E27FC236}">
              <a16:creationId xmlns:a16="http://schemas.microsoft.com/office/drawing/2014/main" id="{00000000-0008-0000-0E00-0000B2030000}"/>
            </a:ext>
          </a:extLst>
        </xdr:cNvPr>
        <xdr:cNvSpPr/>
      </xdr:nvSpPr>
      <xdr:spPr>
        <a:xfrm>
          <a:off x="19458940" y="18084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89553</xdr:rowOff>
    </xdr:from>
    <xdr:ext cx="469744" cy="259045"/>
    <xdr:sp macro="" textlink="">
      <xdr:nvSpPr>
        <xdr:cNvPr id="947" name="【公民館】&#10;一人当たり面積該当値テキスト">
          <a:extLst>
            <a:ext uri="{FF2B5EF4-FFF2-40B4-BE49-F238E27FC236}">
              <a16:creationId xmlns:a16="http://schemas.microsoft.com/office/drawing/2014/main" id="{00000000-0008-0000-0E00-0000B3030000}"/>
            </a:ext>
          </a:extLst>
        </xdr:cNvPr>
        <xdr:cNvSpPr txBox="1"/>
      </xdr:nvSpPr>
      <xdr:spPr>
        <a:xfrm>
          <a:off x="19547840" y="180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145986</xdr:rowOff>
    </xdr:from>
    <xdr:to>
      <xdr:col>112</xdr:col>
      <xdr:colOff>38100</xdr:colOff>
      <xdr:row>108</xdr:row>
      <xdr:rowOff>76136</xdr:rowOff>
    </xdr:to>
    <xdr:sp macro="" textlink="">
      <xdr:nvSpPr>
        <xdr:cNvPr id="948" name="楕円 947">
          <a:extLst>
            <a:ext uri="{FF2B5EF4-FFF2-40B4-BE49-F238E27FC236}">
              <a16:creationId xmlns:a16="http://schemas.microsoft.com/office/drawing/2014/main" id="{00000000-0008-0000-0E00-0000B4030000}"/>
            </a:ext>
          </a:extLst>
        </xdr:cNvPr>
        <xdr:cNvSpPr/>
      </xdr:nvSpPr>
      <xdr:spPr>
        <a:xfrm>
          <a:off x="18735040" y="180834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25336</xdr:rowOff>
    </xdr:from>
    <xdr:to>
      <xdr:col>116</xdr:col>
      <xdr:colOff>63500</xdr:colOff>
      <xdr:row>108</xdr:row>
      <xdr:rowOff>26099</xdr:rowOff>
    </xdr:to>
    <xdr:cxnSp macro="">
      <xdr:nvCxnSpPr>
        <xdr:cNvPr id="949" name="直線コネクタ 948">
          <a:extLst>
            <a:ext uri="{FF2B5EF4-FFF2-40B4-BE49-F238E27FC236}">
              <a16:creationId xmlns:a16="http://schemas.microsoft.com/office/drawing/2014/main" id="{00000000-0008-0000-0E00-0000B5030000}"/>
            </a:ext>
          </a:extLst>
        </xdr:cNvPr>
        <xdr:cNvCxnSpPr/>
      </xdr:nvCxnSpPr>
      <xdr:spPr>
        <a:xfrm>
          <a:off x="18778220" y="18130456"/>
          <a:ext cx="7315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145986</xdr:rowOff>
    </xdr:from>
    <xdr:to>
      <xdr:col>107</xdr:col>
      <xdr:colOff>101600</xdr:colOff>
      <xdr:row>108</xdr:row>
      <xdr:rowOff>76136</xdr:rowOff>
    </xdr:to>
    <xdr:sp macro="" textlink="">
      <xdr:nvSpPr>
        <xdr:cNvPr id="950" name="楕円 949">
          <a:extLst>
            <a:ext uri="{FF2B5EF4-FFF2-40B4-BE49-F238E27FC236}">
              <a16:creationId xmlns:a16="http://schemas.microsoft.com/office/drawing/2014/main" id="{00000000-0008-0000-0E00-0000B6030000}"/>
            </a:ext>
          </a:extLst>
        </xdr:cNvPr>
        <xdr:cNvSpPr/>
      </xdr:nvSpPr>
      <xdr:spPr>
        <a:xfrm>
          <a:off x="17937480" y="18083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25336</xdr:rowOff>
    </xdr:from>
    <xdr:to>
      <xdr:col>111</xdr:col>
      <xdr:colOff>177800</xdr:colOff>
      <xdr:row>108</xdr:row>
      <xdr:rowOff>25336</xdr:rowOff>
    </xdr:to>
    <xdr:cxnSp macro="">
      <xdr:nvCxnSpPr>
        <xdr:cNvPr id="951" name="直線コネクタ 950">
          <a:extLst>
            <a:ext uri="{FF2B5EF4-FFF2-40B4-BE49-F238E27FC236}">
              <a16:creationId xmlns:a16="http://schemas.microsoft.com/office/drawing/2014/main" id="{00000000-0008-0000-0E00-0000B7030000}"/>
            </a:ext>
          </a:extLst>
        </xdr:cNvPr>
        <xdr:cNvCxnSpPr/>
      </xdr:nvCxnSpPr>
      <xdr:spPr>
        <a:xfrm>
          <a:off x="17988280" y="1813045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146177</xdr:rowOff>
    </xdr:from>
    <xdr:to>
      <xdr:col>102</xdr:col>
      <xdr:colOff>165100</xdr:colOff>
      <xdr:row>108</xdr:row>
      <xdr:rowOff>76327</xdr:rowOff>
    </xdr:to>
    <xdr:sp macro="" textlink="">
      <xdr:nvSpPr>
        <xdr:cNvPr id="952" name="楕円 951">
          <a:extLst>
            <a:ext uri="{FF2B5EF4-FFF2-40B4-BE49-F238E27FC236}">
              <a16:creationId xmlns:a16="http://schemas.microsoft.com/office/drawing/2014/main" id="{00000000-0008-0000-0E00-0000B8030000}"/>
            </a:ext>
          </a:extLst>
        </xdr:cNvPr>
        <xdr:cNvSpPr/>
      </xdr:nvSpPr>
      <xdr:spPr>
        <a:xfrm>
          <a:off x="17162780" y="180836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25336</xdr:rowOff>
    </xdr:from>
    <xdr:to>
      <xdr:col>107</xdr:col>
      <xdr:colOff>50800</xdr:colOff>
      <xdr:row>108</xdr:row>
      <xdr:rowOff>25527</xdr:rowOff>
    </xdr:to>
    <xdr:cxnSp macro="">
      <xdr:nvCxnSpPr>
        <xdr:cNvPr id="953" name="直線コネクタ 952">
          <a:extLst>
            <a:ext uri="{FF2B5EF4-FFF2-40B4-BE49-F238E27FC236}">
              <a16:creationId xmlns:a16="http://schemas.microsoft.com/office/drawing/2014/main" id="{00000000-0008-0000-0E00-0000B9030000}"/>
            </a:ext>
          </a:extLst>
        </xdr:cNvPr>
        <xdr:cNvCxnSpPr/>
      </xdr:nvCxnSpPr>
      <xdr:spPr>
        <a:xfrm flipV="1">
          <a:off x="17213580" y="18130456"/>
          <a:ext cx="7747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145796</xdr:rowOff>
    </xdr:from>
    <xdr:to>
      <xdr:col>98</xdr:col>
      <xdr:colOff>38100</xdr:colOff>
      <xdr:row>108</xdr:row>
      <xdr:rowOff>75946</xdr:rowOff>
    </xdr:to>
    <xdr:sp macro="" textlink="">
      <xdr:nvSpPr>
        <xdr:cNvPr id="954" name="楕円 953">
          <a:extLst>
            <a:ext uri="{FF2B5EF4-FFF2-40B4-BE49-F238E27FC236}">
              <a16:creationId xmlns:a16="http://schemas.microsoft.com/office/drawing/2014/main" id="{00000000-0008-0000-0E00-0000BA030000}"/>
            </a:ext>
          </a:extLst>
        </xdr:cNvPr>
        <xdr:cNvSpPr/>
      </xdr:nvSpPr>
      <xdr:spPr>
        <a:xfrm>
          <a:off x="16388080" y="180832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25146</xdr:rowOff>
    </xdr:from>
    <xdr:to>
      <xdr:col>102</xdr:col>
      <xdr:colOff>114300</xdr:colOff>
      <xdr:row>108</xdr:row>
      <xdr:rowOff>25527</xdr:rowOff>
    </xdr:to>
    <xdr:cxnSp macro="">
      <xdr:nvCxnSpPr>
        <xdr:cNvPr id="955" name="直線コネクタ 954">
          <a:extLst>
            <a:ext uri="{FF2B5EF4-FFF2-40B4-BE49-F238E27FC236}">
              <a16:creationId xmlns:a16="http://schemas.microsoft.com/office/drawing/2014/main" id="{00000000-0008-0000-0E00-0000BB030000}"/>
            </a:ext>
          </a:extLst>
        </xdr:cNvPr>
        <xdr:cNvCxnSpPr/>
      </xdr:nvCxnSpPr>
      <xdr:spPr>
        <a:xfrm>
          <a:off x="16431260" y="18130266"/>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58754</xdr:rowOff>
    </xdr:from>
    <xdr:ext cx="469744" cy="259045"/>
    <xdr:sp macro="" textlink="">
      <xdr:nvSpPr>
        <xdr:cNvPr id="956" name="n_1aveValue【公民館】&#10;一人当たり面積">
          <a:extLst>
            <a:ext uri="{FF2B5EF4-FFF2-40B4-BE49-F238E27FC236}">
              <a16:creationId xmlns:a16="http://schemas.microsoft.com/office/drawing/2014/main" id="{00000000-0008-0000-0E00-0000BC030000}"/>
            </a:ext>
          </a:extLst>
        </xdr:cNvPr>
        <xdr:cNvSpPr txBox="1"/>
      </xdr:nvSpPr>
      <xdr:spPr>
        <a:xfrm>
          <a:off x="18561127" y="1782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35704</xdr:rowOff>
    </xdr:from>
    <xdr:ext cx="469744" cy="259045"/>
    <xdr:sp macro="" textlink="">
      <xdr:nvSpPr>
        <xdr:cNvPr id="957" name="n_2aveValue【公民館】&#10;一人当たり面積">
          <a:extLst>
            <a:ext uri="{FF2B5EF4-FFF2-40B4-BE49-F238E27FC236}">
              <a16:creationId xmlns:a16="http://schemas.microsoft.com/office/drawing/2014/main" id="{00000000-0008-0000-0E00-0000BD030000}"/>
            </a:ext>
          </a:extLst>
        </xdr:cNvPr>
        <xdr:cNvSpPr txBox="1"/>
      </xdr:nvSpPr>
      <xdr:spPr>
        <a:xfrm>
          <a:off x="17776267" y="178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42563</xdr:rowOff>
    </xdr:from>
    <xdr:ext cx="469744" cy="259045"/>
    <xdr:sp macro="" textlink="">
      <xdr:nvSpPr>
        <xdr:cNvPr id="958" name="n_3aveValue【公民館】&#10;一人当たり面積">
          <a:extLst>
            <a:ext uri="{FF2B5EF4-FFF2-40B4-BE49-F238E27FC236}">
              <a16:creationId xmlns:a16="http://schemas.microsoft.com/office/drawing/2014/main" id="{00000000-0008-0000-0E00-0000BE030000}"/>
            </a:ext>
          </a:extLst>
        </xdr:cNvPr>
        <xdr:cNvSpPr txBox="1"/>
      </xdr:nvSpPr>
      <xdr:spPr>
        <a:xfrm>
          <a:off x="17001567" y="1781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45038</xdr:rowOff>
    </xdr:from>
    <xdr:ext cx="469744" cy="259045"/>
    <xdr:sp macro="" textlink="">
      <xdr:nvSpPr>
        <xdr:cNvPr id="959" name="n_4aveValue【公民館】&#10;一人当たり面積">
          <a:extLst>
            <a:ext uri="{FF2B5EF4-FFF2-40B4-BE49-F238E27FC236}">
              <a16:creationId xmlns:a16="http://schemas.microsoft.com/office/drawing/2014/main" id="{00000000-0008-0000-0E00-0000BF030000}"/>
            </a:ext>
          </a:extLst>
        </xdr:cNvPr>
        <xdr:cNvSpPr txBox="1"/>
      </xdr:nvSpPr>
      <xdr:spPr>
        <a:xfrm>
          <a:off x="16226867" y="1781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67263</xdr:rowOff>
    </xdr:from>
    <xdr:ext cx="469744" cy="259045"/>
    <xdr:sp macro="" textlink="">
      <xdr:nvSpPr>
        <xdr:cNvPr id="960" name="n_1mainValue【公民館】&#10;一人当たり面積">
          <a:extLst>
            <a:ext uri="{FF2B5EF4-FFF2-40B4-BE49-F238E27FC236}">
              <a16:creationId xmlns:a16="http://schemas.microsoft.com/office/drawing/2014/main" id="{00000000-0008-0000-0E00-0000C0030000}"/>
            </a:ext>
          </a:extLst>
        </xdr:cNvPr>
        <xdr:cNvSpPr txBox="1"/>
      </xdr:nvSpPr>
      <xdr:spPr>
        <a:xfrm>
          <a:off x="18561127" y="1817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67263</xdr:rowOff>
    </xdr:from>
    <xdr:ext cx="469744" cy="259045"/>
    <xdr:sp macro="" textlink="">
      <xdr:nvSpPr>
        <xdr:cNvPr id="961" name="n_2mainValue【公民館】&#10;一人当たり面積">
          <a:extLst>
            <a:ext uri="{FF2B5EF4-FFF2-40B4-BE49-F238E27FC236}">
              <a16:creationId xmlns:a16="http://schemas.microsoft.com/office/drawing/2014/main" id="{00000000-0008-0000-0E00-0000C1030000}"/>
            </a:ext>
          </a:extLst>
        </xdr:cNvPr>
        <xdr:cNvSpPr txBox="1"/>
      </xdr:nvSpPr>
      <xdr:spPr>
        <a:xfrm>
          <a:off x="17776267" y="1817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67454</xdr:rowOff>
    </xdr:from>
    <xdr:ext cx="469744" cy="259045"/>
    <xdr:sp macro="" textlink="">
      <xdr:nvSpPr>
        <xdr:cNvPr id="962" name="n_3mainValue【公民館】&#10;一人当たり面積">
          <a:extLst>
            <a:ext uri="{FF2B5EF4-FFF2-40B4-BE49-F238E27FC236}">
              <a16:creationId xmlns:a16="http://schemas.microsoft.com/office/drawing/2014/main" id="{00000000-0008-0000-0E00-0000C2030000}"/>
            </a:ext>
          </a:extLst>
        </xdr:cNvPr>
        <xdr:cNvSpPr txBox="1"/>
      </xdr:nvSpPr>
      <xdr:spPr>
        <a:xfrm>
          <a:off x="17001567" y="1817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67073</xdr:rowOff>
    </xdr:from>
    <xdr:ext cx="469744" cy="259045"/>
    <xdr:sp macro="" textlink="">
      <xdr:nvSpPr>
        <xdr:cNvPr id="963" name="n_4mainValue【公民館】&#10;一人当たり面積">
          <a:extLst>
            <a:ext uri="{FF2B5EF4-FFF2-40B4-BE49-F238E27FC236}">
              <a16:creationId xmlns:a16="http://schemas.microsoft.com/office/drawing/2014/main" id="{00000000-0008-0000-0E00-0000C3030000}"/>
            </a:ext>
          </a:extLst>
        </xdr:cNvPr>
        <xdr:cNvSpPr txBox="1"/>
      </xdr:nvSpPr>
      <xdr:spPr>
        <a:xfrm>
          <a:off x="16226867" y="1817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4" name="正方形/長方形 963">
          <a:extLst>
            <a:ext uri="{FF2B5EF4-FFF2-40B4-BE49-F238E27FC236}">
              <a16:creationId xmlns:a16="http://schemas.microsoft.com/office/drawing/2014/main" id="{00000000-0008-0000-0E00-0000C4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5" name="正方形/長方形 964">
          <a:extLst>
            <a:ext uri="{FF2B5EF4-FFF2-40B4-BE49-F238E27FC236}">
              <a16:creationId xmlns:a16="http://schemas.microsoft.com/office/drawing/2014/main" id="{00000000-0008-0000-0E00-0000C5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6" name="テキスト ボックス 965">
          <a:extLst>
            <a:ext uri="{FF2B5EF4-FFF2-40B4-BE49-F238E27FC236}">
              <a16:creationId xmlns:a16="http://schemas.microsoft.com/office/drawing/2014/main" id="{00000000-0008-0000-0E00-0000C6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本村の有形固定資産減価償却率については、古い公共施設等が多く、公民館</a:t>
          </a:r>
          <a:r>
            <a:rPr lang="ja-JP" altLang="en-US" sz="1100">
              <a:solidFill>
                <a:schemeClr val="dk1"/>
              </a:solidFill>
              <a:effectLst/>
              <a:latin typeface="+mn-lt"/>
              <a:ea typeface="+mn-ea"/>
              <a:cs typeface="+mn-cs"/>
            </a:rPr>
            <a:t>や道路施設</a:t>
          </a:r>
          <a:r>
            <a:rPr lang="ja-JP" altLang="ja-JP" sz="1100">
              <a:solidFill>
                <a:schemeClr val="dk1"/>
              </a:solidFill>
              <a:effectLst/>
              <a:latin typeface="+mn-lt"/>
              <a:ea typeface="+mn-ea"/>
              <a:cs typeface="+mn-cs"/>
            </a:rPr>
            <a:t>を除くほとんどの施設において県平均・類似団体よりも高い数値となっている。道路、橋りょうについては、長寿命化計画に基づき、年次的に補修工事を実施している。また公営住宅は、築</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以上が経過しており、一部建替えを行ってはいるが依然として減価償却率が高い状況である。学校施設については、適宜修繕等を行ってきており、県平均より低い数値となっているが、今後も多くの修繕等を実施し</a:t>
          </a:r>
          <a:r>
            <a:rPr lang="ja-JP" altLang="en-US" sz="1100">
              <a:solidFill>
                <a:schemeClr val="dk1"/>
              </a:solidFill>
              <a:effectLst/>
              <a:latin typeface="+mn-lt"/>
              <a:ea typeface="+mn-ea"/>
              <a:cs typeface="+mn-cs"/>
            </a:rPr>
            <a:t>長寿命化し</a:t>
          </a:r>
          <a:r>
            <a:rPr lang="ja-JP" altLang="ja-JP" sz="1100">
              <a:solidFill>
                <a:schemeClr val="dk1"/>
              </a:solidFill>
              <a:effectLst/>
              <a:latin typeface="+mn-lt"/>
              <a:ea typeface="+mn-ea"/>
              <a:cs typeface="+mn-cs"/>
            </a:rPr>
            <a:t>ていく必要がある。保育所・児童館については築</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年以上が経過しているため、令和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年度から複合型子育て拠点施設としての設計、令和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a:t>
          </a:r>
          <a:r>
            <a:rPr lang="ja-JP" altLang="en-US" sz="1100">
              <a:solidFill>
                <a:schemeClr val="dk1"/>
              </a:solidFill>
              <a:effectLst/>
              <a:latin typeface="+mn-lt"/>
              <a:ea typeface="+mn-ea"/>
              <a:cs typeface="+mn-cs"/>
            </a:rPr>
            <a:t>から工事に着手し令和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a:t>
          </a:r>
          <a:r>
            <a:rPr lang="ja-JP" altLang="en-US" sz="1100">
              <a:solidFill>
                <a:schemeClr val="dk1"/>
              </a:solidFill>
              <a:effectLst/>
              <a:latin typeface="+mn-lt"/>
              <a:ea typeface="+mn-ea"/>
              <a:cs typeface="+mn-cs"/>
            </a:rPr>
            <a:t>に完成するため、令和</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年度以降の減価償却率は下がる見込みである。</a:t>
          </a:r>
          <a:r>
            <a:rPr lang="ja-JP" altLang="ja-JP" sz="1100">
              <a:solidFill>
                <a:schemeClr val="dk1"/>
              </a:solidFill>
              <a:effectLst/>
              <a:latin typeface="+mn-lt"/>
              <a:ea typeface="+mn-ea"/>
              <a:cs typeface="+mn-cs"/>
            </a:rPr>
            <a:t>公民館については、平成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の新たな施設を建て、有形固定資産減価償却率は全国平均・県平均よりも大幅に低くなっている。村全体での公共施設等総合管理計画は策定済みであり、個別の施設計画を策定済みであるため、今後はこれに基づいて適正な管理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3,546
4.20
3,515,529
3,387,875
116,140
1,704,077
2,690,887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086225" y="939001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124960" y="91690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020820" y="9390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124960" y="100391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036060" y="10183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312160" y="10210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5146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739900" y="1023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965200" y="102732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83094</xdr:rowOff>
    </xdr:from>
    <xdr:to>
      <xdr:col>24</xdr:col>
      <xdr:colOff>114300</xdr:colOff>
      <xdr:row>63</xdr:row>
      <xdr:rowOff>13244</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036060" y="10476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61521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124960" y="1045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47172</xdr:rowOff>
    </xdr:from>
    <xdr:to>
      <xdr:col>20</xdr:col>
      <xdr:colOff>38100</xdr:colOff>
      <xdr:row>62</xdr:row>
      <xdr:rowOff>148772</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312160" y="104408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97972</xdr:rowOff>
    </xdr:from>
    <xdr:to>
      <xdr:col>24</xdr:col>
      <xdr:colOff>63500</xdr:colOff>
      <xdr:row>62</xdr:row>
      <xdr:rowOff>133894</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355340" y="10491652"/>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11249</xdr:rowOff>
    </xdr:from>
    <xdr:to>
      <xdr:col>15</xdr:col>
      <xdr:colOff>101600</xdr:colOff>
      <xdr:row>62</xdr:row>
      <xdr:rowOff>112849</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514600" y="1040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62049</xdr:rowOff>
    </xdr:from>
    <xdr:to>
      <xdr:col>19</xdr:col>
      <xdr:colOff>177800</xdr:colOff>
      <xdr:row>62</xdr:row>
      <xdr:rowOff>97972</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565400" y="10455729"/>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156573</xdr:rowOff>
    </xdr:from>
    <xdr:to>
      <xdr:col>10</xdr:col>
      <xdr:colOff>165100</xdr:colOff>
      <xdr:row>63</xdr:row>
      <xdr:rowOff>86723</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739900" y="10550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62049</xdr:rowOff>
    </xdr:from>
    <xdr:to>
      <xdr:col>15</xdr:col>
      <xdr:colOff>50800</xdr:colOff>
      <xdr:row>63</xdr:row>
      <xdr:rowOff>35923</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flipV="1">
          <a:off x="1790700" y="10455729"/>
          <a:ext cx="7747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112485</xdr:rowOff>
    </xdr:from>
    <xdr:to>
      <xdr:col>6</xdr:col>
      <xdr:colOff>38100</xdr:colOff>
      <xdr:row>63</xdr:row>
      <xdr:rowOff>42635</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965200" y="10506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163285</xdr:rowOff>
    </xdr:from>
    <xdr:to>
      <xdr:col>10</xdr:col>
      <xdr:colOff>114300</xdr:colOff>
      <xdr:row>63</xdr:row>
      <xdr:rowOff>35923</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008380" y="10556965"/>
          <a:ext cx="78232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170564" y="998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3857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611004" y="1001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165299</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836304" y="1005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139899</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170564" y="1053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103976</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385704" y="1049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77850</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61100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33762</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836304" y="1059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536404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536404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00000000-0008-0000-0F00-000080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flipV="1">
          <a:off x="9219565" y="9307616"/>
          <a:ext cx="0" cy="142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a:extLst>
            <a:ext uri="{FF2B5EF4-FFF2-40B4-BE49-F238E27FC236}">
              <a16:creationId xmlns:a16="http://schemas.microsoft.com/office/drawing/2014/main" id="{00000000-0008-0000-0F00-000082000000}"/>
            </a:ext>
          </a:extLst>
        </xdr:cNvPr>
        <xdr:cNvSpPr txBox="1"/>
      </xdr:nvSpPr>
      <xdr:spPr>
        <a:xfrm>
          <a:off x="9258300" y="107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154160" y="1072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a:extLst>
            <a:ext uri="{FF2B5EF4-FFF2-40B4-BE49-F238E27FC236}">
              <a16:creationId xmlns:a16="http://schemas.microsoft.com/office/drawing/2014/main" id="{00000000-0008-0000-0F00-000084000000}"/>
            </a:ext>
          </a:extLst>
        </xdr:cNvPr>
        <xdr:cNvSpPr txBox="1"/>
      </xdr:nvSpPr>
      <xdr:spPr>
        <a:xfrm>
          <a:off x="9258300" y="908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9154160" y="9307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134" name="【体育館・プール】&#10;一人当たり面積平均値テキスト">
          <a:extLst>
            <a:ext uri="{FF2B5EF4-FFF2-40B4-BE49-F238E27FC236}">
              <a16:creationId xmlns:a16="http://schemas.microsoft.com/office/drawing/2014/main" id="{00000000-0008-0000-0F00-000086000000}"/>
            </a:ext>
          </a:extLst>
        </xdr:cNvPr>
        <xdr:cNvSpPr txBox="1"/>
      </xdr:nvSpPr>
      <xdr:spPr>
        <a:xfrm>
          <a:off x="9258300" y="10421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9192260" y="10566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8445500" y="105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7670800" y="105774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687324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6098540" y="10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77674</xdr:rowOff>
    </xdr:from>
    <xdr:to>
      <xdr:col>55</xdr:col>
      <xdr:colOff>50800</xdr:colOff>
      <xdr:row>64</xdr:row>
      <xdr:rowOff>7824</xdr:rowOff>
    </xdr:to>
    <xdr:sp macro="" textlink="">
      <xdr:nvSpPr>
        <xdr:cNvPr id="145" name="楕円 144">
          <a:extLst>
            <a:ext uri="{FF2B5EF4-FFF2-40B4-BE49-F238E27FC236}">
              <a16:creationId xmlns:a16="http://schemas.microsoft.com/office/drawing/2014/main" id="{00000000-0008-0000-0F00-000091000000}"/>
            </a:ext>
          </a:extLst>
        </xdr:cNvPr>
        <xdr:cNvSpPr/>
      </xdr:nvSpPr>
      <xdr:spPr>
        <a:xfrm>
          <a:off x="9192260" y="106389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164051</xdr:rowOff>
    </xdr:from>
    <xdr:ext cx="469744" cy="259045"/>
    <xdr:sp macro="" textlink="">
      <xdr:nvSpPr>
        <xdr:cNvPr id="146" name="【体育館・プール】&#10;一人当たり面積該当値テキスト">
          <a:extLst>
            <a:ext uri="{FF2B5EF4-FFF2-40B4-BE49-F238E27FC236}">
              <a16:creationId xmlns:a16="http://schemas.microsoft.com/office/drawing/2014/main" id="{00000000-0008-0000-0F00-000092000000}"/>
            </a:ext>
          </a:extLst>
        </xdr:cNvPr>
        <xdr:cNvSpPr txBox="1"/>
      </xdr:nvSpPr>
      <xdr:spPr>
        <a:xfrm>
          <a:off x="9258300" y="105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77399</xdr:rowOff>
    </xdr:from>
    <xdr:to>
      <xdr:col>50</xdr:col>
      <xdr:colOff>165100</xdr:colOff>
      <xdr:row>64</xdr:row>
      <xdr:rowOff>7549</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8445500" y="10638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128199</xdr:rowOff>
    </xdr:from>
    <xdr:to>
      <xdr:col>55</xdr:col>
      <xdr:colOff>0</xdr:colOff>
      <xdr:row>63</xdr:row>
      <xdr:rowOff>128474</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8496300" y="10689519"/>
          <a:ext cx="7239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77399</xdr:rowOff>
    </xdr:from>
    <xdr:to>
      <xdr:col>46</xdr:col>
      <xdr:colOff>38100</xdr:colOff>
      <xdr:row>64</xdr:row>
      <xdr:rowOff>7549</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7670800" y="106387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128199</xdr:rowOff>
    </xdr:from>
    <xdr:to>
      <xdr:col>50</xdr:col>
      <xdr:colOff>114300</xdr:colOff>
      <xdr:row>63</xdr:row>
      <xdr:rowOff>128199</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713980" y="1068951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77491</xdr:rowOff>
    </xdr:from>
    <xdr:to>
      <xdr:col>41</xdr:col>
      <xdr:colOff>101600</xdr:colOff>
      <xdr:row>64</xdr:row>
      <xdr:rowOff>7641</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6873240" y="106388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128199</xdr:rowOff>
    </xdr:from>
    <xdr:to>
      <xdr:col>45</xdr:col>
      <xdr:colOff>177800</xdr:colOff>
      <xdr:row>63</xdr:row>
      <xdr:rowOff>128291</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6924040" y="10689519"/>
          <a:ext cx="78994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77308</xdr:rowOff>
    </xdr:from>
    <xdr:to>
      <xdr:col>36</xdr:col>
      <xdr:colOff>165100</xdr:colOff>
      <xdr:row>64</xdr:row>
      <xdr:rowOff>7458</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6098540" y="10638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128108</xdr:rowOff>
    </xdr:from>
    <xdr:to>
      <xdr:col>41</xdr:col>
      <xdr:colOff>50800</xdr:colOff>
      <xdr:row>63</xdr:row>
      <xdr:rowOff>128291</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6149340" y="10689428"/>
          <a:ext cx="7747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132981</xdr:rowOff>
    </xdr:from>
    <xdr:ext cx="469744" cy="259045"/>
    <xdr:sp macro="" textlink="">
      <xdr:nvSpPr>
        <xdr:cNvPr id="155" name="n_1aveValue【体育館・プール】&#10;一人当たり面積">
          <a:extLst>
            <a:ext uri="{FF2B5EF4-FFF2-40B4-BE49-F238E27FC236}">
              <a16:creationId xmlns:a16="http://schemas.microsoft.com/office/drawing/2014/main" id="{00000000-0008-0000-0F00-00009B000000}"/>
            </a:ext>
          </a:extLst>
        </xdr:cNvPr>
        <xdr:cNvSpPr txBox="1"/>
      </xdr:nvSpPr>
      <xdr:spPr>
        <a:xfrm>
          <a:off x="8271587" y="1035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134261</xdr:rowOff>
    </xdr:from>
    <xdr:ext cx="469744" cy="259045"/>
    <xdr:sp macro="" textlink="">
      <xdr:nvSpPr>
        <xdr:cNvPr id="156" name="n_2aveValue【体育館・プール】&#10;一人当たり面積">
          <a:extLst>
            <a:ext uri="{FF2B5EF4-FFF2-40B4-BE49-F238E27FC236}">
              <a16:creationId xmlns:a16="http://schemas.microsoft.com/office/drawing/2014/main" id="{00000000-0008-0000-0F00-00009C000000}"/>
            </a:ext>
          </a:extLst>
        </xdr:cNvPr>
        <xdr:cNvSpPr txBox="1"/>
      </xdr:nvSpPr>
      <xdr:spPr>
        <a:xfrm>
          <a:off x="7509587" y="103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145051</xdr:rowOff>
    </xdr:from>
    <xdr:ext cx="469744" cy="259045"/>
    <xdr:sp macro="" textlink="">
      <xdr:nvSpPr>
        <xdr:cNvPr id="157" name="n_3aveValue【体育館・プール】&#10;一人当たり面積">
          <a:extLst>
            <a:ext uri="{FF2B5EF4-FFF2-40B4-BE49-F238E27FC236}">
              <a16:creationId xmlns:a16="http://schemas.microsoft.com/office/drawing/2014/main" id="{00000000-0008-0000-0F00-00009D000000}"/>
            </a:ext>
          </a:extLst>
        </xdr:cNvPr>
        <xdr:cNvSpPr txBox="1"/>
      </xdr:nvSpPr>
      <xdr:spPr>
        <a:xfrm>
          <a:off x="6712027" y="1037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138468</xdr:rowOff>
    </xdr:from>
    <xdr:ext cx="469744" cy="259045"/>
    <xdr:sp macro="" textlink="">
      <xdr:nvSpPr>
        <xdr:cNvPr id="158" name="n_4aveValue【体育館・プール】&#10;一人当たり面積">
          <a:extLst>
            <a:ext uri="{FF2B5EF4-FFF2-40B4-BE49-F238E27FC236}">
              <a16:creationId xmlns:a16="http://schemas.microsoft.com/office/drawing/2014/main" id="{00000000-0008-0000-0F00-00009E000000}"/>
            </a:ext>
          </a:extLst>
        </xdr:cNvPr>
        <xdr:cNvSpPr txBox="1"/>
      </xdr:nvSpPr>
      <xdr:spPr>
        <a:xfrm>
          <a:off x="5937327" y="1036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170126</xdr:rowOff>
    </xdr:from>
    <xdr:ext cx="469744" cy="259045"/>
    <xdr:sp macro="" textlink="">
      <xdr:nvSpPr>
        <xdr:cNvPr id="159" name="n_1mainValue【体育館・プール】&#10;一人当たり面積">
          <a:extLst>
            <a:ext uri="{FF2B5EF4-FFF2-40B4-BE49-F238E27FC236}">
              <a16:creationId xmlns:a16="http://schemas.microsoft.com/office/drawing/2014/main" id="{00000000-0008-0000-0F00-00009F000000}"/>
            </a:ext>
          </a:extLst>
        </xdr:cNvPr>
        <xdr:cNvSpPr txBox="1"/>
      </xdr:nvSpPr>
      <xdr:spPr>
        <a:xfrm>
          <a:off x="8271587" y="1073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170126</xdr:rowOff>
    </xdr:from>
    <xdr:ext cx="469744" cy="259045"/>
    <xdr:sp macro="" textlink="">
      <xdr:nvSpPr>
        <xdr:cNvPr id="160" name="n_2mainValue【体育館・プール】&#10;一人当たり面積">
          <a:extLst>
            <a:ext uri="{FF2B5EF4-FFF2-40B4-BE49-F238E27FC236}">
              <a16:creationId xmlns:a16="http://schemas.microsoft.com/office/drawing/2014/main" id="{00000000-0008-0000-0F00-0000A0000000}"/>
            </a:ext>
          </a:extLst>
        </xdr:cNvPr>
        <xdr:cNvSpPr txBox="1"/>
      </xdr:nvSpPr>
      <xdr:spPr>
        <a:xfrm>
          <a:off x="7509587" y="1073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170218</xdr:rowOff>
    </xdr:from>
    <xdr:ext cx="469744" cy="259045"/>
    <xdr:sp macro="" textlink="">
      <xdr:nvSpPr>
        <xdr:cNvPr id="161" name="n_3mainValue【体育館・プール】&#10;一人当たり面積">
          <a:extLst>
            <a:ext uri="{FF2B5EF4-FFF2-40B4-BE49-F238E27FC236}">
              <a16:creationId xmlns:a16="http://schemas.microsoft.com/office/drawing/2014/main" id="{00000000-0008-0000-0F00-0000A1000000}"/>
            </a:ext>
          </a:extLst>
        </xdr:cNvPr>
        <xdr:cNvSpPr txBox="1"/>
      </xdr:nvSpPr>
      <xdr:spPr>
        <a:xfrm>
          <a:off x="6712027" y="1073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170035</xdr:rowOff>
    </xdr:from>
    <xdr:ext cx="469744" cy="259045"/>
    <xdr:sp macro="" textlink="">
      <xdr:nvSpPr>
        <xdr:cNvPr id="162" name="n_4mainValue【体育館・プール】&#10;一人当たり面積">
          <a:extLst>
            <a:ext uri="{FF2B5EF4-FFF2-40B4-BE49-F238E27FC236}">
              <a16:creationId xmlns:a16="http://schemas.microsoft.com/office/drawing/2014/main" id="{00000000-0008-0000-0F00-0000A2000000}"/>
            </a:ext>
          </a:extLst>
        </xdr:cNvPr>
        <xdr:cNvSpPr txBox="1"/>
      </xdr:nvSpPr>
      <xdr:spPr>
        <a:xfrm>
          <a:off x="5937327" y="1073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F00-0000BB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4086225" y="1301496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0000000-0008-0000-0F00-0000BD00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00000000-0008-0000-0F00-0000BF000000}"/>
            </a:ext>
          </a:extLst>
        </xdr:cNvPr>
        <xdr:cNvSpPr txBox="1"/>
      </xdr:nvSpPr>
      <xdr:spPr>
        <a:xfrm>
          <a:off x="4124960" y="12793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020820" y="1301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F00-0000C1000000}"/>
            </a:ext>
          </a:extLst>
        </xdr:cNvPr>
        <xdr:cNvSpPr txBox="1"/>
      </xdr:nvSpPr>
      <xdr:spPr>
        <a:xfrm>
          <a:off x="4124960" y="13673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4036060" y="1381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3312160" y="13769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2514600" y="13660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1739900" y="1363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965200" y="13644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129358</xdr:rowOff>
    </xdr:from>
    <xdr:to>
      <xdr:col>24</xdr:col>
      <xdr:colOff>114300</xdr:colOff>
      <xdr:row>83</xdr:row>
      <xdr:rowOff>59508</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4036060" y="13875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107785</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F00-0000CD000000}"/>
            </a:ext>
          </a:extLst>
        </xdr:cNvPr>
        <xdr:cNvSpPr txBox="1"/>
      </xdr:nvSpPr>
      <xdr:spPr>
        <a:xfrm>
          <a:off x="4124960" y="1385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95069</xdr:rowOff>
    </xdr:from>
    <xdr:to>
      <xdr:col>20</xdr:col>
      <xdr:colOff>38100</xdr:colOff>
      <xdr:row>83</xdr:row>
      <xdr:rowOff>25219</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3312160" y="138415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145869</xdr:rowOff>
    </xdr:from>
    <xdr:to>
      <xdr:col>24</xdr:col>
      <xdr:colOff>63500</xdr:colOff>
      <xdr:row>83</xdr:row>
      <xdr:rowOff>8708</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3355340" y="13892349"/>
          <a:ext cx="7315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60779</xdr:rowOff>
    </xdr:from>
    <xdr:to>
      <xdr:col>15</xdr:col>
      <xdr:colOff>101600</xdr:colOff>
      <xdr:row>82</xdr:row>
      <xdr:rowOff>162379</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2514600" y="138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111579</xdr:rowOff>
    </xdr:from>
    <xdr:to>
      <xdr:col>19</xdr:col>
      <xdr:colOff>177800</xdr:colOff>
      <xdr:row>82</xdr:row>
      <xdr:rowOff>145869</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2565400" y="13858059"/>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165281</xdr:rowOff>
    </xdr:from>
    <xdr:to>
      <xdr:col>10</xdr:col>
      <xdr:colOff>165100</xdr:colOff>
      <xdr:row>82</xdr:row>
      <xdr:rowOff>95431</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1739900" y="13744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44631</xdr:rowOff>
    </xdr:from>
    <xdr:to>
      <xdr:col>15</xdr:col>
      <xdr:colOff>50800</xdr:colOff>
      <xdr:row>82</xdr:row>
      <xdr:rowOff>111579</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1790700" y="13791111"/>
          <a:ext cx="7747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96701</xdr:rowOff>
    </xdr:from>
    <xdr:to>
      <xdr:col>6</xdr:col>
      <xdr:colOff>38100</xdr:colOff>
      <xdr:row>82</xdr:row>
      <xdr:rowOff>26851</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965200" y="13675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147501</xdr:rowOff>
    </xdr:from>
    <xdr:to>
      <xdr:col>10</xdr:col>
      <xdr:colOff>114300</xdr:colOff>
      <xdr:row>82</xdr:row>
      <xdr:rowOff>44631</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1008380" y="13726341"/>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F00-0000D6000000}"/>
            </a:ext>
          </a:extLst>
        </xdr:cNvPr>
        <xdr:cNvSpPr txBox="1"/>
      </xdr:nvSpPr>
      <xdr:spPr>
        <a:xfrm>
          <a:off x="3170564" y="1355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F00-0000D7000000}"/>
            </a:ext>
          </a:extLst>
        </xdr:cNvPr>
        <xdr:cNvSpPr txBox="1"/>
      </xdr:nvSpPr>
      <xdr:spPr>
        <a:xfrm>
          <a:off x="2385704" y="134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F00-0000D8000000}"/>
            </a:ext>
          </a:extLst>
        </xdr:cNvPr>
        <xdr:cNvSpPr txBox="1"/>
      </xdr:nvSpPr>
      <xdr:spPr>
        <a:xfrm>
          <a:off x="1611004" y="1341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F00-0000D9000000}"/>
            </a:ext>
          </a:extLst>
        </xdr:cNvPr>
        <xdr:cNvSpPr txBox="1"/>
      </xdr:nvSpPr>
      <xdr:spPr>
        <a:xfrm>
          <a:off x="836304" y="1342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16346</xdr:rowOff>
    </xdr:from>
    <xdr:ext cx="405111" cy="259045"/>
    <xdr:sp macro="" textlink="">
      <xdr:nvSpPr>
        <xdr:cNvPr id="218" name="n_1mainValue【福祉施設】&#10;有形固定資産減価償却率">
          <a:extLst>
            <a:ext uri="{FF2B5EF4-FFF2-40B4-BE49-F238E27FC236}">
              <a16:creationId xmlns:a16="http://schemas.microsoft.com/office/drawing/2014/main" id="{00000000-0008-0000-0F00-0000DA000000}"/>
            </a:ext>
          </a:extLst>
        </xdr:cNvPr>
        <xdr:cNvSpPr txBox="1"/>
      </xdr:nvSpPr>
      <xdr:spPr>
        <a:xfrm>
          <a:off x="3170564" y="1393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153506</xdr:rowOff>
    </xdr:from>
    <xdr:ext cx="405111" cy="259045"/>
    <xdr:sp macro="" textlink="">
      <xdr:nvSpPr>
        <xdr:cNvPr id="219" name="n_2mainValue【福祉施設】&#10;有形固定資産減価償却率">
          <a:extLst>
            <a:ext uri="{FF2B5EF4-FFF2-40B4-BE49-F238E27FC236}">
              <a16:creationId xmlns:a16="http://schemas.microsoft.com/office/drawing/2014/main" id="{00000000-0008-0000-0F00-0000DB000000}"/>
            </a:ext>
          </a:extLst>
        </xdr:cNvPr>
        <xdr:cNvSpPr txBox="1"/>
      </xdr:nvSpPr>
      <xdr:spPr>
        <a:xfrm>
          <a:off x="2385704" y="13899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86558</xdr:rowOff>
    </xdr:from>
    <xdr:ext cx="405111" cy="259045"/>
    <xdr:sp macro="" textlink="">
      <xdr:nvSpPr>
        <xdr:cNvPr id="220" name="n_3mainValue【福祉施設】&#10;有形固定資産減価償却率">
          <a:extLst>
            <a:ext uri="{FF2B5EF4-FFF2-40B4-BE49-F238E27FC236}">
              <a16:creationId xmlns:a16="http://schemas.microsoft.com/office/drawing/2014/main" id="{00000000-0008-0000-0F00-0000DC000000}"/>
            </a:ext>
          </a:extLst>
        </xdr:cNvPr>
        <xdr:cNvSpPr txBox="1"/>
      </xdr:nvSpPr>
      <xdr:spPr>
        <a:xfrm>
          <a:off x="1611004" y="1383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17978</xdr:rowOff>
    </xdr:from>
    <xdr:ext cx="405111" cy="259045"/>
    <xdr:sp macro="" textlink="">
      <xdr:nvSpPr>
        <xdr:cNvPr id="221" name="n_4mainValue【福祉施設】&#10;有形固定資産減価償却率">
          <a:extLst>
            <a:ext uri="{FF2B5EF4-FFF2-40B4-BE49-F238E27FC236}">
              <a16:creationId xmlns:a16="http://schemas.microsoft.com/office/drawing/2014/main" id="{00000000-0008-0000-0F00-0000DD000000}"/>
            </a:ext>
          </a:extLst>
        </xdr:cNvPr>
        <xdr:cNvSpPr txBox="1"/>
      </xdr:nvSpPr>
      <xdr:spPr>
        <a:xfrm>
          <a:off x="836304" y="13764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0000000-0008-0000-0F00-0000F2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9219565" y="13043535"/>
          <a:ext cx="0" cy="14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4" name="【福祉施設】&#10;一人当たり面積最小値テキスト">
          <a:extLst>
            <a:ext uri="{FF2B5EF4-FFF2-40B4-BE49-F238E27FC236}">
              <a16:creationId xmlns:a16="http://schemas.microsoft.com/office/drawing/2014/main" id="{00000000-0008-0000-0F00-0000F4000000}"/>
            </a:ext>
          </a:extLst>
        </xdr:cNvPr>
        <xdr:cNvSpPr txBox="1"/>
      </xdr:nvSpPr>
      <xdr:spPr>
        <a:xfrm>
          <a:off x="9258300" y="1445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9154160" y="14446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6" name="【福祉施設】&#10;一人当たり面積最大値テキスト">
          <a:extLst>
            <a:ext uri="{FF2B5EF4-FFF2-40B4-BE49-F238E27FC236}">
              <a16:creationId xmlns:a16="http://schemas.microsoft.com/office/drawing/2014/main" id="{00000000-0008-0000-0F00-0000F6000000}"/>
            </a:ext>
          </a:extLst>
        </xdr:cNvPr>
        <xdr:cNvSpPr txBox="1"/>
      </xdr:nvSpPr>
      <xdr:spPr>
        <a:xfrm>
          <a:off x="9258300" y="1282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154160" y="13043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248" name="【福祉施設】&#10;一人当たり面積平均値テキスト">
          <a:extLst>
            <a:ext uri="{FF2B5EF4-FFF2-40B4-BE49-F238E27FC236}">
              <a16:creationId xmlns:a16="http://schemas.microsoft.com/office/drawing/2014/main" id="{00000000-0008-0000-0F00-0000F8000000}"/>
            </a:ext>
          </a:extLst>
        </xdr:cNvPr>
        <xdr:cNvSpPr txBox="1"/>
      </xdr:nvSpPr>
      <xdr:spPr>
        <a:xfrm>
          <a:off x="9258300" y="14099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9192260" y="142485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8445500" y="14239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7670800" y="14251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6873240" y="1425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6098540" y="142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53594</xdr:rowOff>
    </xdr:from>
    <xdr:to>
      <xdr:col>55</xdr:col>
      <xdr:colOff>50800</xdr:colOff>
      <xdr:row>85</xdr:row>
      <xdr:rowOff>155194</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9192260" y="143029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145178</xdr:rowOff>
    </xdr:from>
    <xdr:ext cx="469744" cy="259045"/>
    <xdr:sp macro="" textlink="">
      <xdr:nvSpPr>
        <xdr:cNvPr id="260" name="【福祉施設】&#10;一人当たり面積該当値テキスト">
          <a:extLst>
            <a:ext uri="{FF2B5EF4-FFF2-40B4-BE49-F238E27FC236}">
              <a16:creationId xmlns:a16="http://schemas.microsoft.com/office/drawing/2014/main" id="{00000000-0008-0000-0F00-000004010000}"/>
            </a:ext>
          </a:extLst>
        </xdr:cNvPr>
        <xdr:cNvSpPr txBox="1"/>
      </xdr:nvSpPr>
      <xdr:spPr>
        <a:xfrm>
          <a:off x="9258300" y="1422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53136</xdr:rowOff>
    </xdr:from>
    <xdr:to>
      <xdr:col>50</xdr:col>
      <xdr:colOff>165100</xdr:colOff>
      <xdr:row>85</xdr:row>
      <xdr:rowOff>154736</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8445500" y="1430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103936</xdr:rowOff>
    </xdr:from>
    <xdr:to>
      <xdr:col>55</xdr:col>
      <xdr:colOff>0</xdr:colOff>
      <xdr:row>85</xdr:row>
      <xdr:rowOff>104394</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8496300" y="14353336"/>
          <a:ext cx="7239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53136</xdr:rowOff>
    </xdr:from>
    <xdr:to>
      <xdr:col>46</xdr:col>
      <xdr:colOff>38100</xdr:colOff>
      <xdr:row>85</xdr:row>
      <xdr:rowOff>154736</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7670800" y="143025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103936</xdr:rowOff>
    </xdr:from>
    <xdr:to>
      <xdr:col>50</xdr:col>
      <xdr:colOff>114300</xdr:colOff>
      <xdr:row>85</xdr:row>
      <xdr:rowOff>103936</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7713980" y="1435333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53136</xdr:rowOff>
    </xdr:from>
    <xdr:to>
      <xdr:col>41</xdr:col>
      <xdr:colOff>101600</xdr:colOff>
      <xdr:row>85</xdr:row>
      <xdr:rowOff>154736</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6873240" y="1430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103936</xdr:rowOff>
    </xdr:from>
    <xdr:to>
      <xdr:col>45</xdr:col>
      <xdr:colOff>177800</xdr:colOff>
      <xdr:row>85</xdr:row>
      <xdr:rowOff>103936</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6924040" y="1435333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52908</xdr:rowOff>
    </xdr:from>
    <xdr:to>
      <xdr:col>36</xdr:col>
      <xdr:colOff>165100</xdr:colOff>
      <xdr:row>85</xdr:row>
      <xdr:rowOff>154508</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6098540" y="1430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103708</xdr:rowOff>
    </xdr:from>
    <xdr:to>
      <xdr:col>41</xdr:col>
      <xdr:colOff>50800</xdr:colOff>
      <xdr:row>85</xdr:row>
      <xdr:rowOff>103936</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6149340" y="14353108"/>
          <a:ext cx="7747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104284</xdr:rowOff>
    </xdr:from>
    <xdr:ext cx="469744" cy="259045"/>
    <xdr:sp macro="" textlink="">
      <xdr:nvSpPr>
        <xdr:cNvPr id="269" name="n_1aveValue【福祉施設】&#10;一人当たり面積">
          <a:extLst>
            <a:ext uri="{FF2B5EF4-FFF2-40B4-BE49-F238E27FC236}">
              <a16:creationId xmlns:a16="http://schemas.microsoft.com/office/drawing/2014/main" id="{00000000-0008-0000-0F00-00000D010000}"/>
            </a:ext>
          </a:extLst>
        </xdr:cNvPr>
        <xdr:cNvSpPr txBox="1"/>
      </xdr:nvSpPr>
      <xdr:spPr>
        <a:xfrm>
          <a:off x="8271587" y="140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115943</xdr:rowOff>
    </xdr:from>
    <xdr:ext cx="469744" cy="259045"/>
    <xdr:sp macro="" textlink="">
      <xdr:nvSpPr>
        <xdr:cNvPr id="270" name="n_2aveValue【福祉施設】&#10;一人当たり面積">
          <a:extLst>
            <a:ext uri="{FF2B5EF4-FFF2-40B4-BE49-F238E27FC236}">
              <a16:creationId xmlns:a16="http://schemas.microsoft.com/office/drawing/2014/main" id="{00000000-0008-0000-0F00-00000E010000}"/>
            </a:ext>
          </a:extLst>
        </xdr:cNvPr>
        <xdr:cNvSpPr txBox="1"/>
      </xdr:nvSpPr>
      <xdr:spPr>
        <a:xfrm>
          <a:off x="7509587" y="140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124629</xdr:rowOff>
    </xdr:from>
    <xdr:ext cx="469744" cy="259045"/>
    <xdr:sp macro="" textlink="">
      <xdr:nvSpPr>
        <xdr:cNvPr id="271" name="n_3aveValue【福祉施設】&#10;一人当たり面積">
          <a:extLst>
            <a:ext uri="{FF2B5EF4-FFF2-40B4-BE49-F238E27FC236}">
              <a16:creationId xmlns:a16="http://schemas.microsoft.com/office/drawing/2014/main" id="{00000000-0008-0000-0F00-00000F010000}"/>
            </a:ext>
          </a:extLst>
        </xdr:cNvPr>
        <xdr:cNvSpPr txBox="1"/>
      </xdr:nvSpPr>
      <xdr:spPr>
        <a:xfrm>
          <a:off x="6712027" y="1403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141775</xdr:rowOff>
    </xdr:from>
    <xdr:ext cx="469744" cy="259045"/>
    <xdr:sp macro="" textlink="">
      <xdr:nvSpPr>
        <xdr:cNvPr id="272" name="n_4aveValue【福祉施設】&#10;一人当たり面積">
          <a:extLst>
            <a:ext uri="{FF2B5EF4-FFF2-40B4-BE49-F238E27FC236}">
              <a16:creationId xmlns:a16="http://schemas.microsoft.com/office/drawing/2014/main" id="{00000000-0008-0000-0F00-000010010000}"/>
            </a:ext>
          </a:extLst>
        </xdr:cNvPr>
        <xdr:cNvSpPr txBox="1"/>
      </xdr:nvSpPr>
      <xdr:spPr>
        <a:xfrm>
          <a:off x="5937327" y="1405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145863</xdr:rowOff>
    </xdr:from>
    <xdr:ext cx="469744" cy="259045"/>
    <xdr:sp macro="" textlink="">
      <xdr:nvSpPr>
        <xdr:cNvPr id="273" name="n_1mainValue【福祉施設】&#10;一人当たり面積">
          <a:extLst>
            <a:ext uri="{FF2B5EF4-FFF2-40B4-BE49-F238E27FC236}">
              <a16:creationId xmlns:a16="http://schemas.microsoft.com/office/drawing/2014/main" id="{00000000-0008-0000-0F00-000011010000}"/>
            </a:ext>
          </a:extLst>
        </xdr:cNvPr>
        <xdr:cNvSpPr txBox="1"/>
      </xdr:nvSpPr>
      <xdr:spPr>
        <a:xfrm>
          <a:off x="8271587" y="1439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145863</xdr:rowOff>
    </xdr:from>
    <xdr:ext cx="469744" cy="259045"/>
    <xdr:sp macro="" textlink="">
      <xdr:nvSpPr>
        <xdr:cNvPr id="274" name="n_2mainValue【福祉施設】&#10;一人当たり面積">
          <a:extLst>
            <a:ext uri="{FF2B5EF4-FFF2-40B4-BE49-F238E27FC236}">
              <a16:creationId xmlns:a16="http://schemas.microsoft.com/office/drawing/2014/main" id="{00000000-0008-0000-0F00-000012010000}"/>
            </a:ext>
          </a:extLst>
        </xdr:cNvPr>
        <xdr:cNvSpPr txBox="1"/>
      </xdr:nvSpPr>
      <xdr:spPr>
        <a:xfrm>
          <a:off x="7509587" y="1439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145863</xdr:rowOff>
    </xdr:from>
    <xdr:ext cx="469744" cy="259045"/>
    <xdr:sp macro="" textlink="">
      <xdr:nvSpPr>
        <xdr:cNvPr id="275" name="n_3mainValue【福祉施設】&#10;一人当たり面積">
          <a:extLst>
            <a:ext uri="{FF2B5EF4-FFF2-40B4-BE49-F238E27FC236}">
              <a16:creationId xmlns:a16="http://schemas.microsoft.com/office/drawing/2014/main" id="{00000000-0008-0000-0F00-000013010000}"/>
            </a:ext>
          </a:extLst>
        </xdr:cNvPr>
        <xdr:cNvSpPr txBox="1"/>
      </xdr:nvSpPr>
      <xdr:spPr>
        <a:xfrm>
          <a:off x="6712027" y="1439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145635</xdr:rowOff>
    </xdr:from>
    <xdr:ext cx="469744" cy="259045"/>
    <xdr:sp macro="" textlink="">
      <xdr:nvSpPr>
        <xdr:cNvPr id="276" name="n_4mainValue【福祉施設】&#10;一人当たり面積">
          <a:extLst>
            <a:ext uri="{FF2B5EF4-FFF2-40B4-BE49-F238E27FC236}">
              <a16:creationId xmlns:a16="http://schemas.microsoft.com/office/drawing/2014/main" id="{00000000-0008-0000-0F00-000014010000}"/>
            </a:ext>
          </a:extLst>
        </xdr:cNvPr>
        <xdr:cNvSpPr txBox="1"/>
      </xdr:nvSpPr>
      <xdr:spPr>
        <a:xfrm>
          <a:off x="5937327" y="1439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00000000-0008-0000-0F00-00003D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flipV="1">
          <a:off x="14375764" y="5590359"/>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319" name="【一般廃棄物処理施設】&#10;有形固定資産減価償却率最小値テキスト">
          <a:extLst>
            <a:ext uri="{FF2B5EF4-FFF2-40B4-BE49-F238E27FC236}">
              <a16:creationId xmlns:a16="http://schemas.microsoft.com/office/drawing/2014/main" id="{00000000-0008-0000-0F00-00003F010000}"/>
            </a:ext>
          </a:extLst>
        </xdr:cNvPr>
        <xdr:cNvSpPr txBox="1"/>
      </xdr:nvSpPr>
      <xdr:spPr>
        <a:xfrm>
          <a:off x="144145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1428750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00000000-0008-0000-0F00-000041010000}"/>
            </a:ext>
          </a:extLst>
        </xdr:cNvPr>
        <xdr:cNvSpPr txBox="1"/>
      </xdr:nvSpPr>
      <xdr:spPr>
        <a:xfrm>
          <a:off x="14414500" y="53693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4287500" y="5590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00000000-0008-0000-0F00-000043010000}"/>
            </a:ext>
          </a:extLst>
        </xdr:cNvPr>
        <xdr:cNvSpPr txBox="1"/>
      </xdr:nvSpPr>
      <xdr:spPr>
        <a:xfrm>
          <a:off x="14414500" y="618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14325600" y="63293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3578840" y="637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280414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2029440" y="63391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123188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120106</xdr:rowOff>
    </xdr:from>
    <xdr:to>
      <xdr:col>85</xdr:col>
      <xdr:colOff>177800</xdr:colOff>
      <xdr:row>41</xdr:row>
      <xdr:rowOff>50256</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14325600" y="68257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98533</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00000000-0008-0000-0F00-00004F010000}"/>
            </a:ext>
          </a:extLst>
        </xdr:cNvPr>
        <xdr:cNvSpPr txBox="1"/>
      </xdr:nvSpPr>
      <xdr:spPr>
        <a:xfrm>
          <a:off x="14414500" y="680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98878</xdr:rowOff>
    </xdr:from>
    <xdr:to>
      <xdr:col>81</xdr:col>
      <xdr:colOff>101600</xdr:colOff>
      <xdr:row>41</xdr:row>
      <xdr:rowOff>29028</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3578840" y="6804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149678</xdr:rowOff>
    </xdr:from>
    <xdr:to>
      <xdr:col>85</xdr:col>
      <xdr:colOff>127000</xdr:colOff>
      <xdr:row>40</xdr:row>
      <xdr:rowOff>170906</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3629640" y="6855278"/>
          <a:ext cx="74676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87449</xdr:rowOff>
    </xdr:from>
    <xdr:to>
      <xdr:col>76</xdr:col>
      <xdr:colOff>165100</xdr:colOff>
      <xdr:row>41</xdr:row>
      <xdr:rowOff>17599</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2804140" y="6793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138249</xdr:rowOff>
    </xdr:from>
    <xdr:to>
      <xdr:col>81</xdr:col>
      <xdr:colOff>50800</xdr:colOff>
      <xdr:row>40</xdr:row>
      <xdr:rowOff>149678</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2854940" y="6843849"/>
          <a:ext cx="7747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61323</xdr:rowOff>
    </xdr:from>
    <xdr:to>
      <xdr:col>72</xdr:col>
      <xdr:colOff>38100</xdr:colOff>
      <xdr:row>40</xdr:row>
      <xdr:rowOff>162923</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2029440" y="6766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112123</xdr:rowOff>
    </xdr:from>
    <xdr:to>
      <xdr:col>76</xdr:col>
      <xdr:colOff>114300</xdr:colOff>
      <xdr:row>40</xdr:row>
      <xdr:rowOff>138249</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2072620" y="6817723"/>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23767</xdr:rowOff>
    </xdr:from>
    <xdr:to>
      <xdr:col>67</xdr:col>
      <xdr:colOff>101600</xdr:colOff>
      <xdr:row>40</xdr:row>
      <xdr:rowOff>125367</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11231880" y="672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74567</xdr:rowOff>
    </xdr:from>
    <xdr:to>
      <xdr:col>71</xdr:col>
      <xdr:colOff>177800</xdr:colOff>
      <xdr:row>40</xdr:row>
      <xdr:rowOff>112123</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1282680" y="6780167"/>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00000000-0008-0000-0F00-000058010000}"/>
            </a:ext>
          </a:extLst>
        </xdr:cNvPr>
        <xdr:cNvSpPr txBox="1"/>
      </xdr:nvSpPr>
      <xdr:spPr>
        <a:xfrm>
          <a:off x="134372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26752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19005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1102984"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20155</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3437244" y="689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8726</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2675244" y="688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154050</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1900544" y="6859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116494</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1102984" y="6822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00000000-0008-0000-0F00-000074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flipV="1">
          <a:off x="19509104" y="5668785"/>
          <a:ext cx="0" cy="133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00000000-0008-0000-0F00-000076010000}"/>
            </a:ext>
          </a:extLst>
        </xdr:cNvPr>
        <xdr:cNvSpPr txBox="1"/>
      </xdr:nvSpPr>
      <xdr:spPr>
        <a:xfrm>
          <a:off x="19547840" y="700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19443700" y="7005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376" name="【一般廃棄物処理施設】&#10;一人当たり有形固定資産（償却資産）額最大値テキスト">
          <a:extLst>
            <a:ext uri="{FF2B5EF4-FFF2-40B4-BE49-F238E27FC236}">
              <a16:creationId xmlns:a16="http://schemas.microsoft.com/office/drawing/2014/main" id="{00000000-0008-0000-0F00-000078010000}"/>
            </a:ext>
          </a:extLst>
        </xdr:cNvPr>
        <xdr:cNvSpPr txBox="1"/>
      </xdr:nvSpPr>
      <xdr:spPr>
        <a:xfrm>
          <a:off x="19547840" y="544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19443700" y="566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00000000-0008-0000-0F00-00007A010000}"/>
            </a:ext>
          </a:extLst>
        </xdr:cNvPr>
        <xdr:cNvSpPr txBox="1"/>
      </xdr:nvSpPr>
      <xdr:spPr>
        <a:xfrm>
          <a:off x="19547840" y="6689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19458940" y="6834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18735040" y="6823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17937480" y="6835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17162780" y="684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16388080" y="68660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60310</xdr:rowOff>
    </xdr:from>
    <xdr:to>
      <xdr:col>116</xdr:col>
      <xdr:colOff>114300</xdr:colOff>
      <xdr:row>41</xdr:row>
      <xdr:rowOff>161910</xdr:rowOff>
    </xdr:to>
    <xdr:sp macro="" textlink="">
      <xdr:nvSpPr>
        <xdr:cNvPr id="389" name="楕円 388">
          <a:extLst>
            <a:ext uri="{FF2B5EF4-FFF2-40B4-BE49-F238E27FC236}">
              <a16:creationId xmlns:a16="http://schemas.microsoft.com/office/drawing/2014/main" id="{00000000-0008-0000-0F00-000085010000}"/>
            </a:ext>
          </a:extLst>
        </xdr:cNvPr>
        <xdr:cNvSpPr/>
      </xdr:nvSpPr>
      <xdr:spPr>
        <a:xfrm>
          <a:off x="19458940" y="69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146687</xdr:rowOff>
    </xdr:from>
    <xdr:ext cx="534377" cy="259045"/>
    <xdr:sp macro="" textlink="">
      <xdr:nvSpPr>
        <xdr:cNvPr id="390" name="【一般廃棄物処理施設】&#10;一人当たり有形固定資産（償却資産）額該当値テキスト">
          <a:extLst>
            <a:ext uri="{FF2B5EF4-FFF2-40B4-BE49-F238E27FC236}">
              <a16:creationId xmlns:a16="http://schemas.microsoft.com/office/drawing/2014/main" id="{00000000-0008-0000-0F00-000086010000}"/>
            </a:ext>
          </a:extLst>
        </xdr:cNvPr>
        <xdr:cNvSpPr txBox="1"/>
      </xdr:nvSpPr>
      <xdr:spPr>
        <a:xfrm>
          <a:off x="19547840" y="685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61848</xdr:rowOff>
    </xdr:from>
    <xdr:to>
      <xdr:col>112</xdr:col>
      <xdr:colOff>38100</xdr:colOff>
      <xdr:row>41</xdr:row>
      <xdr:rowOff>163448</xdr:rowOff>
    </xdr:to>
    <xdr:sp macro="" textlink="">
      <xdr:nvSpPr>
        <xdr:cNvPr id="391" name="楕円 390">
          <a:extLst>
            <a:ext uri="{FF2B5EF4-FFF2-40B4-BE49-F238E27FC236}">
              <a16:creationId xmlns:a16="http://schemas.microsoft.com/office/drawing/2014/main" id="{00000000-0008-0000-0F00-000087010000}"/>
            </a:ext>
          </a:extLst>
        </xdr:cNvPr>
        <xdr:cNvSpPr/>
      </xdr:nvSpPr>
      <xdr:spPr>
        <a:xfrm>
          <a:off x="18735040" y="69350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111110</xdr:rowOff>
    </xdr:from>
    <xdr:to>
      <xdr:col>116</xdr:col>
      <xdr:colOff>63500</xdr:colOff>
      <xdr:row>41</xdr:row>
      <xdr:rowOff>112648</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flipV="1">
          <a:off x="18778220" y="6984350"/>
          <a:ext cx="73152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46404</xdr:rowOff>
    </xdr:from>
    <xdr:to>
      <xdr:col>107</xdr:col>
      <xdr:colOff>101600</xdr:colOff>
      <xdr:row>41</xdr:row>
      <xdr:rowOff>148004</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17937480" y="691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97204</xdr:rowOff>
    </xdr:from>
    <xdr:to>
      <xdr:col>111</xdr:col>
      <xdr:colOff>177800</xdr:colOff>
      <xdr:row>41</xdr:row>
      <xdr:rowOff>112648</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17988280" y="6970444"/>
          <a:ext cx="78994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46532</xdr:rowOff>
    </xdr:from>
    <xdr:to>
      <xdr:col>102</xdr:col>
      <xdr:colOff>165100</xdr:colOff>
      <xdr:row>41</xdr:row>
      <xdr:rowOff>148132</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17162780" y="69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97204</xdr:rowOff>
    </xdr:from>
    <xdr:to>
      <xdr:col>107</xdr:col>
      <xdr:colOff>50800</xdr:colOff>
      <xdr:row>41</xdr:row>
      <xdr:rowOff>97332</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17213580" y="6970444"/>
          <a:ext cx="7747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47485</xdr:rowOff>
    </xdr:from>
    <xdr:to>
      <xdr:col>98</xdr:col>
      <xdr:colOff>38100</xdr:colOff>
      <xdr:row>41</xdr:row>
      <xdr:rowOff>149085</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16388080" y="6920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97332</xdr:rowOff>
    </xdr:from>
    <xdr:to>
      <xdr:col>102</xdr:col>
      <xdr:colOff>114300</xdr:colOff>
      <xdr:row>41</xdr:row>
      <xdr:rowOff>98285</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16431260" y="6970572"/>
          <a:ext cx="78232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65022</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18496495" y="660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76358</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17734495" y="661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83002</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16936935" y="662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107100</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16162235" y="664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154575</xdr:rowOff>
    </xdr:from>
    <xdr:ext cx="534377" cy="259045"/>
    <xdr:sp macro="" textlink="">
      <xdr:nvSpPr>
        <xdr:cNvPr id="403" name="n_1main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18528811" y="702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139131</xdr:rowOff>
    </xdr:from>
    <xdr:ext cx="534377" cy="259045"/>
    <xdr:sp macro="" textlink="">
      <xdr:nvSpPr>
        <xdr:cNvPr id="404" name="n_2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17766811" y="701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139259</xdr:rowOff>
    </xdr:from>
    <xdr:ext cx="534377" cy="259045"/>
    <xdr:sp macro="" textlink="">
      <xdr:nvSpPr>
        <xdr:cNvPr id="405" name="n_3main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6969251" y="701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140212</xdr:rowOff>
    </xdr:from>
    <xdr:ext cx="534377" cy="259045"/>
    <xdr:sp macro="" textlink="">
      <xdr:nvSpPr>
        <xdr:cNvPr id="406" name="n_4main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16194551" y="70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00000000-0008-0000-0F00-0000BD01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7" name="【消防施設】&#10;有形固定資産減価償却率最小値テキスト">
          <a:extLst>
            <a:ext uri="{FF2B5EF4-FFF2-40B4-BE49-F238E27FC236}">
              <a16:creationId xmlns:a16="http://schemas.microsoft.com/office/drawing/2014/main" id="{00000000-0008-0000-0F00-0000BF010000}"/>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49" name="【消防施設】&#10;有形固定資産減価償却率最大値テキスト">
          <a:extLst>
            <a:ext uri="{FF2B5EF4-FFF2-40B4-BE49-F238E27FC236}">
              <a16:creationId xmlns:a16="http://schemas.microsoft.com/office/drawing/2014/main" id="{00000000-0008-0000-0F00-0000C1010000}"/>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00000000-0008-0000-0F00-0000C3010000}"/>
            </a:ext>
          </a:extLst>
        </xdr:cNvPr>
        <xdr:cNvSpPr txBox="1"/>
      </xdr:nvSpPr>
      <xdr:spPr>
        <a:xfrm>
          <a:off x="14414500" y="1365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14325600" y="13672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3" name="フローチャート: 判断 452">
          <a:extLst>
            <a:ext uri="{FF2B5EF4-FFF2-40B4-BE49-F238E27FC236}">
              <a16:creationId xmlns:a16="http://schemas.microsoft.com/office/drawing/2014/main" id="{00000000-0008-0000-0F00-0000C5010000}"/>
            </a:ext>
          </a:extLst>
        </xdr:cNvPr>
        <xdr:cNvSpPr/>
      </xdr:nvSpPr>
      <xdr:spPr>
        <a:xfrm>
          <a:off x="135788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12804140" y="13738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12029440" y="137502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11231880" y="13742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53339</xdr:rowOff>
    </xdr:from>
    <xdr:to>
      <xdr:col>85</xdr:col>
      <xdr:colOff>177800</xdr:colOff>
      <xdr:row>81</xdr:row>
      <xdr:rowOff>154939</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14325600" y="1363217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76216</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00000000-0008-0000-0F00-0000CF010000}"/>
            </a:ext>
          </a:extLst>
        </xdr:cNvPr>
        <xdr:cNvSpPr txBox="1"/>
      </xdr:nvSpPr>
      <xdr:spPr>
        <a:xfrm>
          <a:off x="14414500" y="1348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21589</xdr:rowOff>
    </xdr:from>
    <xdr:to>
      <xdr:col>81</xdr:col>
      <xdr:colOff>101600</xdr:colOff>
      <xdr:row>81</xdr:row>
      <xdr:rowOff>123189</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13578840" y="136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81</xdr:row>
      <xdr:rowOff>104139</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3629640" y="13651229"/>
          <a:ext cx="74676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160020</xdr:rowOff>
    </xdr:from>
    <xdr:to>
      <xdr:col>76</xdr:col>
      <xdr:colOff>165100</xdr:colOff>
      <xdr:row>81</xdr:row>
      <xdr:rowOff>90170</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12804140" y="13571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39370</xdr:rowOff>
    </xdr:from>
    <xdr:to>
      <xdr:col>81</xdr:col>
      <xdr:colOff>50800</xdr:colOff>
      <xdr:row>81</xdr:row>
      <xdr:rowOff>72389</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2854940" y="13618210"/>
          <a:ext cx="7747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97789</xdr:rowOff>
    </xdr:from>
    <xdr:to>
      <xdr:col>72</xdr:col>
      <xdr:colOff>38100</xdr:colOff>
      <xdr:row>82</xdr:row>
      <xdr:rowOff>27939</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2029440" y="136766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39370</xdr:rowOff>
    </xdr:from>
    <xdr:to>
      <xdr:col>76</xdr:col>
      <xdr:colOff>114300</xdr:colOff>
      <xdr:row>81</xdr:row>
      <xdr:rowOff>148589</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12072620" y="13618210"/>
          <a:ext cx="782320" cy="10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105411</xdr:rowOff>
    </xdr:from>
    <xdr:to>
      <xdr:col>67</xdr:col>
      <xdr:colOff>101600</xdr:colOff>
      <xdr:row>81</xdr:row>
      <xdr:rowOff>35561</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1231880" y="13516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156211</xdr:rowOff>
    </xdr:from>
    <xdr:to>
      <xdr:col>71</xdr:col>
      <xdr:colOff>177800</xdr:colOff>
      <xdr:row>81</xdr:row>
      <xdr:rowOff>148589</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1282680" y="13567411"/>
          <a:ext cx="789940" cy="16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72" name="n_1aveValue【消防施設】&#10;有形固定資産減価償却率">
          <a:extLst>
            <a:ext uri="{FF2B5EF4-FFF2-40B4-BE49-F238E27FC236}">
              <a16:creationId xmlns:a16="http://schemas.microsoft.com/office/drawing/2014/main" id="{00000000-0008-0000-0F00-0000D8010000}"/>
            </a:ext>
          </a:extLst>
        </xdr:cNvPr>
        <xdr:cNvSpPr txBox="1"/>
      </xdr:nvSpPr>
      <xdr:spPr>
        <a:xfrm>
          <a:off x="1343724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81297</xdr:rowOff>
    </xdr:from>
    <xdr:ext cx="405111" cy="259045"/>
    <xdr:sp macro="" textlink="">
      <xdr:nvSpPr>
        <xdr:cNvPr id="473" name="n_2aveValue【消防施設】&#10;有形固定資産減価償却率">
          <a:extLst>
            <a:ext uri="{FF2B5EF4-FFF2-40B4-BE49-F238E27FC236}">
              <a16:creationId xmlns:a16="http://schemas.microsoft.com/office/drawing/2014/main" id="{00000000-0008-0000-0F00-0000D9010000}"/>
            </a:ext>
          </a:extLst>
        </xdr:cNvPr>
        <xdr:cNvSpPr txBox="1"/>
      </xdr:nvSpPr>
      <xdr:spPr>
        <a:xfrm>
          <a:off x="126752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96538</xdr:rowOff>
    </xdr:from>
    <xdr:ext cx="405111" cy="259045"/>
    <xdr:sp macro="" textlink="">
      <xdr:nvSpPr>
        <xdr:cNvPr id="474" name="n_3aveValue【消防施設】&#10;有形固定資産減価償却率">
          <a:extLst>
            <a:ext uri="{FF2B5EF4-FFF2-40B4-BE49-F238E27FC236}">
              <a16:creationId xmlns:a16="http://schemas.microsoft.com/office/drawing/2014/main" id="{00000000-0008-0000-0F00-0000DA010000}"/>
            </a:ext>
          </a:extLst>
        </xdr:cNvPr>
        <xdr:cNvSpPr txBox="1"/>
      </xdr:nvSpPr>
      <xdr:spPr>
        <a:xfrm>
          <a:off x="11900544" y="13843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85107</xdr:rowOff>
    </xdr:from>
    <xdr:ext cx="405111" cy="259045"/>
    <xdr:sp macro="" textlink="">
      <xdr:nvSpPr>
        <xdr:cNvPr id="475" name="n_4aveValue【消防施設】&#10;有形固定資産減価償却率">
          <a:extLst>
            <a:ext uri="{FF2B5EF4-FFF2-40B4-BE49-F238E27FC236}">
              <a16:creationId xmlns:a16="http://schemas.microsoft.com/office/drawing/2014/main" id="{00000000-0008-0000-0F00-0000DB010000}"/>
            </a:ext>
          </a:extLst>
        </xdr:cNvPr>
        <xdr:cNvSpPr txBox="1"/>
      </xdr:nvSpPr>
      <xdr:spPr>
        <a:xfrm>
          <a:off x="11102984" y="13831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139716</xdr:rowOff>
    </xdr:from>
    <xdr:ext cx="405111" cy="259045"/>
    <xdr:sp macro="" textlink="">
      <xdr:nvSpPr>
        <xdr:cNvPr id="476" name="n_1mainValue【消防施設】&#10;有形固定資産減価償却率">
          <a:extLst>
            <a:ext uri="{FF2B5EF4-FFF2-40B4-BE49-F238E27FC236}">
              <a16:creationId xmlns:a16="http://schemas.microsoft.com/office/drawing/2014/main" id="{00000000-0008-0000-0F00-0000DC010000}"/>
            </a:ext>
          </a:extLst>
        </xdr:cNvPr>
        <xdr:cNvSpPr txBox="1"/>
      </xdr:nvSpPr>
      <xdr:spPr>
        <a:xfrm>
          <a:off x="1343724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106697</xdr:rowOff>
    </xdr:from>
    <xdr:ext cx="405111" cy="259045"/>
    <xdr:sp macro="" textlink="">
      <xdr:nvSpPr>
        <xdr:cNvPr id="477" name="n_2mainValue【消防施設】&#10;有形固定資産減価償却率">
          <a:extLst>
            <a:ext uri="{FF2B5EF4-FFF2-40B4-BE49-F238E27FC236}">
              <a16:creationId xmlns:a16="http://schemas.microsoft.com/office/drawing/2014/main" id="{00000000-0008-0000-0F00-0000DD010000}"/>
            </a:ext>
          </a:extLst>
        </xdr:cNvPr>
        <xdr:cNvSpPr txBox="1"/>
      </xdr:nvSpPr>
      <xdr:spPr>
        <a:xfrm>
          <a:off x="12675244"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44466</xdr:rowOff>
    </xdr:from>
    <xdr:ext cx="405111" cy="259045"/>
    <xdr:sp macro="" textlink="">
      <xdr:nvSpPr>
        <xdr:cNvPr id="478" name="n_3mainValue【消防施設】&#10;有形固定資産減価償却率">
          <a:extLst>
            <a:ext uri="{FF2B5EF4-FFF2-40B4-BE49-F238E27FC236}">
              <a16:creationId xmlns:a16="http://schemas.microsoft.com/office/drawing/2014/main" id="{00000000-0008-0000-0F00-0000DE010000}"/>
            </a:ext>
          </a:extLst>
        </xdr:cNvPr>
        <xdr:cNvSpPr txBox="1"/>
      </xdr:nvSpPr>
      <xdr:spPr>
        <a:xfrm>
          <a:off x="119005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52088</xdr:rowOff>
    </xdr:from>
    <xdr:ext cx="405111" cy="259045"/>
    <xdr:sp macro="" textlink="">
      <xdr:nvSpPr>
        <xdr:cNvPr id="479" name="n_4mainValue【消防施設】&#10;有形固定資産減価償却率">
          <a:extLst>
            <a:ext uri="{FF2B5EF4-FFF2-40B4-BE49-F238E27FC236}">
              <a16:creationId xmlns:a16="http://schemas.microsoft.com/office/drawing/2014/main" id="{00000000-0008-0000-0F00-0000DF010000}"/>
            </a:ext>
          </a:extLst>
        </xdr:cNvPr>
        <xdr:cNvSpPr txBox="1"/>
      </xdr:nvSpPr>
      <xdr:spPr>
        <a:xfrm>
          <a:off x="11102984" y="13295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消防施設】&#10;一人当たり面積グラフ枠">
          <a:extLst>
            <a:ext uri="{FF2B5EF4-FFF2-40B4-BE49-F238E27FC236}">
              <a16:creationId xmlns:a16="http://schemas.microsoft.com/office/drawing/2014/main" id="{00000000-0008-0000-0F00-0000F601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flipV="1">
          <a:off x="19509104" y="13013055"/>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504" name="【消防施設】&#10;一人当たり面積最小値テキスト">
          <a:extLst>
            <a:ext uri="{FF2B5EF4-FFF2-40B4-BE49-F238E27FC236}">
              <a16:creationId xmlns:a16="http://schemas.microsoft.com/office/drawing/2014/main" id="{00000000-0008-0000-0F00-0000F8010000}"/>
            </a:ext>
          </a:extLst>
        </xdr:cNvPr>
        <xdr:cNvSpPr txBox="1"/>
      </xdr:nvSpPr>
      <xdr:spPr>
        <a:xfrm>
          <a:off x="19547840" y="14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9443700" y="14514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06" name="【消防施設】&#10;一人当たり面積最大値テキスト">
          <a:extLst>
            <a:ext uri="{FF2B5EF4-FFF2-40B4-BE49-F238E27FC236}">
              <a16:creationId xmlns:a16="http://schemas.microsoft.com/office/drawing/2014/main" id="{00000000-0008-0000-0F00-0000FA010000}"/>
            </a:ext>
          </a:extLst>
        </xdr:cNvPr>
        <xdr:cNvSpPr txBox="1"/>
      </xdr:nvSpPr>
      <xdr:spPr>
        <a:xfrm>
          <a:off x="19547840" y="1279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9443700" y="13013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508" name="【消防施設】&#10;一人当たり面積平均値テキスト">
          <a:extLst>
            <a:ext uri="{FF2B5EF4-FFF2-40B4-BE49-F238E27FC236}">
              <a16:creationId xmlns:a16="http://schemas.microsoft.com/office/drawing/2014/main" id="{00000000-0008-0000-0F00-0000FC010000}"/>
            </a:ext>
          </a:extLst>
        </xdr:cNvPr>
        <xdr:cNvSpPr txBox="1"/>
      </xdr:nvSpPr>
      <xdr:spPr>
        <a:xfrm>
          <a:off x="19547840" y="14225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509" name="フローチャート: 判断 508">
          <a:extLst>
            <a:ext uri="{FF2B5EF4-FFF2-40B4-BE49-F238E27FC236}">
              <a16:creationId xmlns:a16="http://schemas.microsoft.com/office/drawing/2014/main" id="{00000000-0008-0000-0F00-0000FD010000}"/>
            </a:ext>
          </a:extLst>
        </xdr:cNvPr>
        <xdr:cNvSpPr/>
      </xdr:nvSpPr>
      <xdr:spPr>
        <a:xfrm>
          <a:off x="19458940" y="1437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510" name="フローチャート: 判断 509">
          <a:extLst>
            <a:ext uri="{FF2B5EF4-FFF2-40B4-BE49-F238E27FC236}">
              <a16:creationId xmlns:a16="http://schemas.microsoft.com/office/drawing/2014/main" id="{00000000-0008-0000-0F00-0000FE010000}"/>
            </a:ext>
          </a:extLst>
        </xdr:cNvPr>
        <xdr:cNvSpPr/>
      </xdr:nvSpPr>
      <xdr:spPr>
        <a:xfrm>
          <a:off x="18735040" y="14323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511" name="フローチャート: 判断 510">
          <a:extLst>
            <a:ext uri="{FF2B5EF4-FFF2-40B4-BE49-F238E27FC236}">
              <a16:creationId xmlns:a16="http://schemas.microsoft.com/office/drawing/2014/main" id="{00000000-0008-0000-0F00-0000FF010000}"/>
            </a:ext>
          </a:extLst>
        </xdr:cNvPr>
        <xdr:cNvSpPr/>
      </xdr:nvSpPr>
      <xdr:spPr>
        <a:xfrm>
          <a:off x="17937480" y="14367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512" name="フローチャート: 判断 511">
          <a:extLst>
            <a:ext uri="{FF2B5EF4-FFF2-40B4-BE49-F238E27FC236}">
              <a16:creationId xmlns:a16="http://schemas.microsoft.com/office/drawing/2014/main" id="{00000000-0008-0000-0F00-000000020000}"/>
            </a:ext>
          </a:extLst>
        </xdr:cNvPr>
        <xdr:cNvSpPr/>
      </xdr:nvSpPr>
      <xdr:spPr>
        <a:xfrm>
          <a:off x="17162780" y="143593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16388080" y="143525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38736</xdr:rowOff>
    </xdr:from>
    <xdr:to>
      <xdr:col>116</xdr:col>
      <xdr:colOff>114300</xdr:colOff>
      <xdr:row>86</xdr:row>
      <xdr:rowOff>140336</xdr:rowOff>
    </xdr:to>
    <xdr:sp macro="" textlink="">
      <xdr:nvSpPr>
        <xdr:cNvPr id="519" name="楕円 518">
          <a:extLst>
            <a:ext uri="{FF2B5EF4-FFF2-40B4-BE49-F238E27FC236}">
              <a16:creationId xmlns:a16="http://schemas.microsoft.com/office/drawing/2014/main" id="{00000000-0008-0000-0F00-000007020000}"/>
            </a:ext>
          </a:extLst>
        </xdr:cNvPr>
        <xdr:cNvSpPr/>
      </xdr:nvSpPr>
      <xdr:spPr>
        <a:xfrm>
          <a:off x="19458940" y="1445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125113</xdr:rowOff>
    </xdr:from>
    <xdr:ext cx="469744" cy="259045"/>
    <xdr:sp macro="" textlink="">
      <xdr:nvSpPr>
        <xdr:cNvPr id="520" name="【消防施設】&#10;一人当たり面積該当値テキスト">
          <a:extLst>
            <a:ext uri="{FF2B5EF4-FFF2-40B4-BE49-F238E27FC236}">
              <a16:creationId xmlns:a16="http://schemas.microsoft.com/office/drawing/2014/main" id="{00000000-0008-0000-0F00-000008020000}"/>
            </a:ext>
          </a:extLst>
        </xdr:cNvPr>
        <xdr:cNvSpPr txBox="1"/>
      </xdr:nvSpPr>
      <xdr:spPr>
        <a:xfrm>
          <a:off x="19547840" y="1437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40260</xdr:rowOff>
    </xdr:from>
    <xdr:to>
      <xdr:col>112</xdr:col>
      <xdr:colOff>38100</xdr:colOff>
      <xdr:row>86</xdr:row>
      <xdr:rowOff>141860</xdr:rowOff>
    </xdr:to>
    <xdr:sp macro="" textlink="">
      <xdr:nvSpPr>
        <xdr:cNvPr id="521" name="楕円 520">
          <a:extLst>
            <a:ext uri="{FF2B5EF4-FFF2-40B4-BE49-F238E27FC236}">
              <a16:creationId xmlns:a16="http://schemas.microsoft.com/office/drawing/2014/main" id="{00000000-0008-0000-0F00-000009020000}"/>
            </a:ext>
          </a:extLst>
        </xdr:cNvPr>
        <xdr:cNvSpPr/>
      </xdr:nvSpPr>
      <xdr:spPr>
        <a:xfrm>
          <a:off x="18735040" y="14457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89536</xdr:rowOff>
    </xdr:from>
    <xdr:to>
      <xdr:col>116</xdr:col>
      <xdr:colOff>63500</xdr:colOff>
      <xdr:row>86</xdr:row>
      <xdr:rowOff>91060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flipV="1">
          <a:off x="18778220" y="14506576"/>
          <a:ext cx="7315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41021</xdr:rowOff>
    </xdr:from>
    <xdr:to>
      <xdr:col>107</xdr:col>
      <xdr:colOff>101600</xdr:colOff>
      <xdr:row>86</xdr:row>
      <xdr:rowOff>142621</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17937480" y="144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91060</xdr:rowOff>
    </xdr:from>
    <xdr:to>
      <xdr:col>111</xdr:col>
      <xdr:colOff>177800</xdr:colOff>
      <xdr:row>86</xdr:row>
      <xdr:rowOff>91821</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flipV="1">
          <a:off x="17988280" y="14508100"/>
          <a:ext cx="78994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41021</xdr:rowOff>
    </xdr:from>
    <xdr:to>
      <xdr:col>102</xdr:col>
      <xdr:colOff>165100</xdr:colOff>
      <xdr:row>86</xdr:row>
      <xdr:rowOff>142621</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17162780" y="144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91821</xdr:rowOff>
    </xdr:from>
    <xdr:to>
      <xdr:col>107</xdr:col>
      <xdr:colOff>50800</xdr:colOff>
      <xdr:row>86</xdr:row>
      <xdr:rowOff>91821</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7213580" y="1450886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41783</xdr:rowOff>
    </xdr:from>
    <xdr:to>
      <xdr:col>98</xdr:col>
      <xdr:colOff>38100</xdr:colOff>
      <xdr:row>86</xdr:row>
      <xdr:rowOff>143383</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6388080" y="144588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91821</xdr:rowOff>
    </xdr:from>
    <xdr:to>
      <xdr:col>102</xdr:col>
      <xdr:colOff>114300</xdr:colOff>
      <xdr:row>86</xdr:row>
      <xdr:rowOff>92583</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flipV="1">
          <a:off x="16431260" y="14508861"/>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529" name="n_1aveValue【消防施設】&#10;一人当たり面積">
          <a:extLst>
            <a:ext uri="{FF2B5EF4-FFF2-40B4-BE49-F238E27FC236}">
              <a16:creationId xmlns:a16="http://schemas.microsoft.com/office/drawing/2014/main" id="{00000000-0008-0000-0F00-000011020000}"/>
            </a:ext>
          </a:extLst>
        </xdr:cNvPr>
        <xdr:cNvSpPr txBox="1"/>
      </xdr:nvSpPr>
      <xdr:spPr>
        <a:xfrm>
          <a:off x="18561127" y="1410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64279</xdr:rowOff>
    </xdr:from>
    <xdr:ext cx="469744" cy="259045"/>
    <xdr:sp macro="" textlink="">
      <xdr:nvSpPr>
        <xdr:cNvPr id="530" name="n_2aveValue【消防施設】&#10;一人当たり面積">
          <a:extLst>
            <a:ext uri="{FF2B5EF4-FFF2-40B4-BE49-F238E27FC236}">
              <a16:creationId xmlns:a16="http://schemas.microsoft.com/office/drawing/2014/main" id="{00000000-0008-0000-0F00-000012020000}"/>
            </a:ext>
          </a:extLst>
        </xdr:cNvPr>
        <xdr:cNvSpPr txBox="1"/>
      </xdr:nvSpPr>
      <xdr:spPr>
        <a:xfrm>
          <a:off x="17776267" y="1414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531" name="n_3aveValue【消防施設】&#10;一人当たり面積">
          <a:extLst>
            <a:ext uri="{FF2B5EF4-FFF2-40B4-BE49-F238E27FC236}">
              <a16:creationId xmlns:a16="http://schemas.microsoft.com/office/drawing/2014/main" id="{00000000-0008-0000-0F00-000013020000}"/>
            </a:ext>
          </a:extLst>
        </xdr:cNvPr>
        <xdr:cNvSpPr txBox="1"/>
      </xdr:nvSpPr>
      <xdr:spPr>
        <a:xfrm>
          <a:off x="17001567" y="141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532" name="n_4aveValue【消防施設】&#10;一人当たり面積">
          <a:extLst>
            <a:ext uri="{FF2B5EF4-FFF2-40B4-BE49-F238E27FC236}">
              <a16:creationId xmlns:a16="http://schemas.microsoft.com/office/drawing/2014/main" id="{00000000-0008-0000-0F00-000014020000}"/>
            </a:ext>
          </a:extLst>
        </xdr:cNvPr>
        <xdr:cNvSpPr txBox="1"/>
      </xdr:nvSpPr>
      <xdr:spPr>
        <a:xfrm>
          <a:off x="16226867" y="1413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132987</xdr:rowOff>
    </xdr:from>
    <xdr:ext cx="469744" cy="259045"/>
    <xdr:sp macro="" textlink="">
      <xdr:nvSpPr>
        <xdr:cNvPr id="533" name="n_1mainValue【消防施設】&#10;一人当たり面積">
          <a:extLst>
            <a:ext uri="{FF2B5EF4-FFF2-40B4-BE49-F238E27FC236}">
              <a16:creationId xmlns:a16="http://schemas.microsoft.com/office/drawing/2014/main" id="{00000000-0008-0000-0F00-000015020000}"/>
            </a:ext>
          </a:extLst>
        </xdr:cNvPr>
        <xdr:cNvSpPr txBox="1"/>
      </xdr:nvSpPr>
      <xdr:spPr>
        <a:xfrm>
          <a:off x="18561127" y="145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133748</xdr:rowOff>
    </xdr:from>
    <xdr:ext cx="469744" cy="259045"/>
    <xdr:sp macro="" textlink="">
      <xdr:nvSpPr>
        <xdr:cNvPr id="534" name="n_2mainValue【消防施設】&#10;一人当たり面積">
          <a:extLst>
            <a:ext uri="{FF2B5EF4-FFF2-40B4-BE49-F238E27FC236}">
              <a16:creationId xmlns:a16="http://schemas.microsoft.com/office/drawing/2014/main" id="{00000000-0008-0000-0F00-000016020000}"/>
            </a:ext>
          </a:extLst>
        </xdr:cNvPr>
        <xdr:cNvSpPr txBox="1"/>
      </xdr:nvSpPr>
      <xdr:spPr>
        <a:xfrm>
          <a:off x="17776267" y="1455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133748</xdr:rowOff>
    </xdr:from>
    <xdr:ext cx="469744" cy="259045"/>
    <xdr:sp macro="" textlink="">
      <xdr:nvSpPr>
        <xdr:cNvPr id="535" name="n_3mainValue【消防施設】&#10;一人当たり面積">
          <a:extLst>
            <a:ext uri="{FF2B5EF4-FFF2-40B4-BE49-F238E27FC236}">
              <a16:creationId xmlns:a16="http://schemas.microsoft.com/office/drawing/2014/main" id="{00000000-0008-0000-0F00-000017020000}"/>
            </a:ext>
          </a:extLst>
        </xdr:cNvPr>
        <xdr:cNvSpPr txBox="1"/>
      </xdr:nvSpPr>
      <xdr:spPr>
        <a:xfrm>
          <a:off x="17001567" y="1455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134510</xdr:rowOff>
    </xdr:from>
    <xdr:ext cx="469744" cy="259045"/>
    <xdr:sp macro="" textlink="">
      <xdr:nvSpPr>
        <xdr:cNvPr id="536" name="n_4mainValue【消防施設】&#10;一人当たり面積">
          <a:extLst>
            <a:ext uri="{FF2B5EF4-FFF2-40B4-BE49-F238E27FC236}">
              <a16:creationId xmlns:a16="http://schemas.microsoft.com/office/drawing/2014/main" id="{00000000-0008-0000-0F00-000018020000}"/>
            </a:ext>
          </a:extLst>
        </xdr:cNvPr>
        <xdr:cNvSpPr txBox="1"/>
      </xdr:nvSpPr>
      <xdr:spPr>
        <a:xfrm>
          <a:off x="16226867" y="145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a:extLst>
            <a:ext uri="{FF2B5EF4-FFF2-40B4-BE49-F238E27FC236}">
              <a16:creationId xmlns:a16="http://schemas.microsoft.com/office/drawing/2014/main" id="{00000000-0008-0000-0F00-000031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flipV="1">
          <a:off x="14375764" y="16718280"/>
          <a:ext cx="0" cy="158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3" name="【庁舎】&#10;有形固定資産減価償却率最小値テキスト">
          <a:extLst>
            <a:ext uri="{FF2B5EF4-FFF2-40B4-BE49-F238E27FC236}">
              <a16:creationId xmlns:a16="http://schemas.microsoft.com/office/drawing/2014/main" id="{00000000-0008-0000-0F00-000033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65" name="【庁舎】&#10;有形固定資産減価償却率最大値テキスト">
          <a:extLst>
            <a:ext uri="{FF2B5EF4-FFF2-40B4-BE49-F238E27FC236}">
              <a16:creationId xmlns:a16="http://schemas.microsoft.com/office/drawing/2014/main" id="{00000000-0008-0000-0F00-000035020000}"/>
            </a:ext>
          </a:extLst>
        </xdr:cNvPr>
        <xdr:cNvSpPr txBox="1"/>
      </xdr:nvSpPr>
      <xdr:spPr>
        <a:xfrm>
          <a:off x="14414500" y="164973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428750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567" name="【庁舎】&#10;有形固定資産減価償却率平均値テキスト">
          <a:extLst>
            <a:ext uri="{FF2B5EF4-FFF2-40B4-BE49-F238E27FC236}">
              <a16:creationId xmlns:a16="http://schemas.microsoft.com/office/drawing/2014/main" id="{00000000-0008-0000-0F00-000037020000}"/>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8" name="フローチャート: 判断 567">
          <a:extLst>
            <a:ext uri="{FF2B5EF4-FFF2-40B4-BE49-F238E27FC236}">
              <a16:creationId xmlns:a16="http://schemas.microsoft.com/office/drawing/2014/main" id="{00000000-0008-0000-0F00-000038020000}"/>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69" name="フローチャート: 判断 568">
          <a:extLst>
            <a:ext uri="{FF2B5EF4-FFF2-40B4-BE49-F238E27FC236}">
              <a16:creationId xmlns:a16="http://schemas.microsoft.com/office/drawing/2014/main" id="{00000000-0008-0000-0F00-000039020000}"/>
            </a:ext>
          </a:extLst>
        </xdr:cNvPr>
        <xdr:cNvSpPr/>
      </xdr:nvSpPr>
      <xdr:spPr>
        <a:xfrm>
          <a:off x="135788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1280414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12029440" y="176667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11231880" y="1765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125005</xdr:rowOff>
    </xdr:from>
    <xdr:to>
      <xdr:col>85</xdr:col>
      <xdr:colOff>177800</xdr:colOff>
      <xdr:row>106</xdr:row>
      <xdr:rowOff>55155</xdr:rowOff>
    </xdr:to>
    <xdr:sp macro="" textlink="">
      <xdr:nvSpPr>
        <xdr:cNvPr id="578" name="楕円 577">
          <a:extLst>
            <a:ext uri="{FF2B5EF4-FFF2-40B4-BE49-F238E27FC236}">
              <a16:creationId xmlns:a16="http://schemas.microsoft.com/office/drawing/2014/main" id="{00000000-0008-0000-0F00-000042020000}"/>
            </a:ext>
          </a:extLst>
        </xdr:cNvPr>
        <xdr:cNvSpPr/>
      </xdr:nvSpPr>
      <xdr:spPr>
        <a:xfrm>
          <a:off x="14325600" y="177272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103432</xdr:rowOff>
    </xdr:from>
    <xdr:ext cx="405111" cy="259045"/>
    <xdr:sp macro="" textlink="">
      <xdr:nvSpPr>
        <xdr:cNvPr id="579" name="【庁舎】&#10;有形固定資産減価償却率該当値テキスト">
          <a:extLst>
            <a:ext uri="{FF2B5EF4-FFF2-40B4-BE49-F238E27FC236}">
              <a16:creationId xmlns:a16="http://schemas.microsoft.com/office/drawing/2014/main" id="{00000000-0008-0000-0F00-000043020000}"/>
            </a:ext>
          </a:extLst>
        </xdr:cNvPr>
        <xdr:cNvSpPr txBox="1"/>
      </xdr:nvSpPr>
      <xdr:spPr>
        <a:xfrm>
          <a:off x="14414500" y="1770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95613</xdr:rowOff>
    </xdr:from>
    <xdr:to>
      <xdr:col>81</xdr:col>
      <xdr:colOff>101600</xdr:colOff>
      <xdr:row>106</xdr:row>
      <xdr:rowOff>25763</xdr:rowOff>
    </xdr:to>
    <xdr:sp macro="" textlink="">
      <xdr:nvSpPr>
        <xdr:cNvPr id="580" name="楕円 579">
          <a:extLst>
            <a:ext uri="{FF2B5EF4-FFF2-40B4-BE49-F238E27FC236}">
              <a16:creationId xmlns:a16="http://schemas.microsoft.com/office/drawing/2014/main" id="{00000000-0008-0000-0F00-000044020000}"/>
            </a:ext>
          </a:extLst>
        </xdr:cNvPr>
        <xdr:cNvSpPr/>
      </xdr:nvSpPr>
      <xdr:spPr>
        <a:xfrm>
          <a:off x="13578840" y="17697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146413</xdr:rowOff>
    </xdr:from>
    <xdr:to>
      <xdr:col>85</xdr:col>
      <xdr:colOff>127000</xdr:colOff>
      <xdr:row>106</xdr:row>
      <xdr:rowOff>4355</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3629640" y="17748613"/>
          <a:ext cx="74676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1280414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115388</xdr:rowOff>
    </xdr:from>
    <xdr:to>
      <xdr:col>81</xdr:col>
      <xdr:colOff>50800</xdr:colOff>
      <xdr:row>105</xdr:row>
      <xdr:rowOff>146413</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2854940" y="17717588"/>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12029440" y="17567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12519</xdr:rowOff>
    </xdr:from>
    <xdr:to>
      <xdr:col>76</xdr:col>
      <xdr:colOff>114300</xdr:colOff>
      <xdr:row>105</xdr:row>
      <xdr:rowOff>115388</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2072620" y="17614719"/>
          <a:ext cx="78232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98879</xdr:rowOff>
    </xdr:from>
    <xdr:to>
      <xdr:col>67</xdr:col>
      <xdr:colOff>101600</xdr:colOff>
      <xdr:row>105</xdr:row>
      <xdr:rowOff>29029</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1231880" y="17533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149679</xdr:rowOff>
    </xdr:from>
    <xdr:to>
      <xdr:col>71</xdr:col>
      <xdr:colOff>177800</xdr:colOff>
      <xdr:row>105</xdr:row>
      <xdr:rowOff>12519</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1282680" y="17584239"/>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588" name="n_1aveValue【庁舎】&#10;有形固定資産減価償却率">
          <a:extLst>
            <a:ext uri="{FF2B5EF4-FFF2-40B4-BE49-F238E27FC236}">
              <a16:creationId xmlns:a16="http://schemas.microsoft.com/office/drawing/2014/main" id="{00000000-0008-0000-0F00-00004C020000}"/>
            </a:ext>
          </a:extLst>
        </xdr:cNvPr>
        <xdr:cNvSpPr txBox="1"/>
      </xdr:nvSpPr>
      <xdr:spPr>
        <a:xfrm>
          <a:off x="13437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589" name="n_2aveValue【庁舎】&#10;有形固定資産減価償却率">
          <a:extLst>
            <a:ext uri="{FF2B5EF4-FFF2-40B4-BE49-F238E27FC236}">
              <a16:creationId xmlns:a16="http://schemas.microsoft.com/office/drawing/2014/main" id="{00000000-0008-0000-0F00-00004D020000}"/>
            </a:ext>
          </a:extLst>
        </xdr:cNvPr>
        <xdr:cNvSpPr txBox="1"/>
      </xdr:nvSpPr>
      <xdr:spPr>
        <a:xfrm>
          <a:off x="1267524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157315</xdr:rowOff>
    </xdr:from>
    <xdr:ext cx="405111" cy="259045"/>
    <xdr:sp macro="" textlink="">
      <xdr:nvSpPr>
        <xdr:cNvPr id="590" name="n_3aveValue【庁舎】&#10;有形固定資産減価償却率">
          <a:extLst>
            <a:ext uri="{FF2B5EF4-FFF2-40B4-BE49-F238E27FC236}">
              <a16:creationId xmlns:a16="http://schemas.microsoft.com/office/drawing/2014/main" id="{00000000-0008-0000-0F00-00004E020000}"/>
            </a:ext>
          </a:extLst>
        </xdr:cNvPr>
        <xdr:cNvSpPr txBox="1"/>
      </xdr:nvSpPr>
      <xdr:spPr>
        <a:xfrm>
          <a:off x="119005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591" name="n_4aveValue【庁舎】&#10;有形固定資産減価償却率">
          <a:extLst>
            <a:ext uri="{FF2B5EF4-FFF2-40B4-BE49-F238E27FC236}">
              <a16:creationId xmlns:a16="http://schemas.microsoft.com/office/drawing/2014/main" id="{00000000-0008-0000-0F00-00004F020000}"/>
            </a:ext>
          </a:extLst>
        </xdr:cNvPr>
        <xdr:cNvSpPr txBox="1"/>
      </xdr:nvSpPr>
      <xdr:spPr>
        <a:xfrm>
          <a:off x="1110298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16890</xdr:rowOff>
    </xdr:from>
    <xdr:ext cx="405111" cy="259045"/>
    <xdr:sp macro="" textlink="">
      <xdr:nvSpPr>
        <xdr:cNvPr id="592" name="n_1mainValue【庁舎】&#10;有形固定資産減価償却率">
          <a:extLst>
            <a:ext uri="{FF2B5EF4-FFF2-40B4-BE49-F238E27FC236}">
              <a16:creationId xmlns:a16="http://schemas.microsoft.com/office/drawing/2014/main" id="{00000000-0008-0000-0F00-000050020000}"/>
            </a:ext>
          </a:extLst>
        </xdr:cNvPr>
        <xdr:cNvSpPr txBox="1"/>
      </xdr:nvSpPr>
      <xdr:spPr>
        <a:xfrm>
          <a:off x="13437244" y="1778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593" name="n_2mainValue【庁舎】&#10;有形固定資産減価償却率">
          <a:extLst>
            <a:ext uri="{FF2B5EF4-FFF2-40B4-BE49-F238E27FC236}">
              <a16:creationId xmlns:a16="http://schemas.microsoft.com/office/drawing/2014/main" id="{00000000-0008-0000-0F00-000051020000}"/>
            </a:ext>
          </a:extLst>
        </xdr:cNvPr>
        <xdr:cNvSpPr txBox="1"/>
      </xdr:nvSpPr>
      <xdr:spPr>
        <a:xfrm>
          <a:off x="126752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594" name="n_3mainValue【庁舎】&#10;有形固定資産減価償却率">
          <a:extLst>
            <a:ext uri="{FF2B5EF4-FFF2-40B4-BE49-F238E27FC236}">
              <a16:creationId xmlns:a16="http://schemas.microsoft.com/office/drawing/2014/main" id="{00000000-0008-0000-0F00-000052020000}"/>
            </a:ext>
          </a:extLst>
        </xdr:cNvPr>
        <xdr:cNvSpPr txBox="1"/>
      </xdr:nvSpPr>
      <xdr:spPr>
        <a:xfrm>
          <a:off x="11900544" y="1734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45556</xdr:rowOff>
    </xdr:from>
    <xdr:ext cx="405111" cy="259045"/>
    <xdr:sp macro="" textlink="">
      <xdr:nvSpPr>
        <xdr:cNvPr id="595" name="n_4mainValue【庁舎】&#10;有形固定資産減価償却率">
          <a:extLst>
            <a:ext uri="{FF2B5EF4-FFF2-40B4-BE49-F238E27FC236}">
              <a16:creationId xmlns:a16="http://schemas.microsoft.com/office/drawing/2014/main" id="{00000000-0008-0000-0F00-000053020000}"/>
            </a:ext>
          </a:extLst>
        </xdr:cNvPr>
        <xdr:cNvSpPr txBox="1"/>
      </xdr:nvSpPr>
      <xdr:spPr>
        <a:xfrm>
          <a:off x="1110298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00000000-0008-0000-0F00-00006A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flipV="1">
          <a:off x="19509104" y="16934053"/>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620" name="【庁舎】&#10;一人当たり面積最小値テキスト">
          <a:extLst>
            <a:ext uri="{FF2B5EF4-FFF2-40B4-BE49-F238E27FC236}">
              <a16:creationId xmlns:a16="http://schemas.microsoft.com/office/drawing/2014/main" id="{00000000-0008-0000-0F00-00006C020000}"/>
            </a:ext>
          </a:extLst>
        </xdr:cNvPr>
        <xdr:cNvSpPr txBox="1"/>
      </xdr:nvSpPr>
      <xdr:spPr>
        <a:xfrm>
          <a:off x="19547840" y="1823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9443700" y="1823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622" name="【庁舎】&#10;一人当たり面積最大値テキスト">
          <a:extLst>
            <a:ext uri="{FF2B5EF4-FFF2-40B4-BE49-F238E27FC236}">
              <a16:creationId xmlns:a16="http://schemas.microsoft.com/office/drawing/2014/main" id="{00000000-0008-0000-0F00-00006E020000}"/>
            </a:ext>
          </a:extLst>
        </xdr:cNvPr>
        <xdr:cNvSpPr txBox="1"/>
      </xdr:nvSpPr>
      <xdr:spPr>
        <a:xfrm>
          <a:off x="19547840" y="1671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9443700" y="16934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624" name="【庁舎】&#10;一人当たり面積平均値テキスト">
          <a:extLst>
            <a:ext uri="{FF2B5EF4-FFF2-40B4-BE49-F238E27FC236}">
              <a16:creationId xmlns:a16="http://schemas.microsoft.com/office/drawing/2014/main" id="{00000000-0008-0000-0F00-000070020000}"/>
            </a:ext>
          </a:extLst>
        </xdr:cNvPr>
        <xdr:cNvSpPr txBox="1"/>
      </xdr:nvSpPr>
      <xdr:spPr>
        <a:xfrm>
          <a:off x="19547840" y="1794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625" name="フローチャート: 判断 624">
          <a:extLst>
            <a:ext uri="{FF2B5EF4-FFF2-40B4-BE49-F238E27FC236}">
              <a16:creationId xmlns:a16="http://schemas.microsoft.com/office/drawing/2014/main" id="{00000000-0008-0000-0F00-000071020000}"/>
            </a:ext>
          </a:extLst>
        </xdr:cNvPr>
        <xdr:cNvSpPr/>
      </xdr:nvSpPr>
      <xdr:spPr>
        <a:xfrm>
          <a:off x="19458940" y="18088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626" name="フローチャート: 判断 625">
          <a:extLst>
            <a:ext uri="{FF2B5EF4-FFF2-40B4-BE49-F238E27FC236}">
              <a16:creationId xmlns:a16="http://schemas.microsoft.com/office/drawing/2014/main" id="{00000000-0008-0000-0F00-000072020000}"/>
            </a:ext>
          </a:extLst>
        </xdr:cNvPr>
        <xdr:cNvSpPr/>
      </xdr:nvSpPr>
      <xdr:spPr>
        <a:xfrm>
          <a:off x="18735040" y="18090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627" name="フローチャート: 判断 626">
          <a:extLst>
            <a:ext uri="{FF2B5EF4-FFF2-40B4-BE49-F238E27FC236}">
              <a16:creationId xmlns:a16="http://schemas.microsoft.com/office/drawing/2014/main" id="{00000000-0008-0000-0F00-000073020000}"/>
            </a:ext>
          </a:extLst>
        </xdr:cNvPr>
        <xdr:cNvSpPr/>
      </xdr:nvSpPr>
      <xdr:spPr>
        <a:xfrm>
          <a:off x="17937480" y="18093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17162780" y="18095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6388080" y="180924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9144</xdr:rowOff>
    </xdr:from>
    <xdr:to>
      <xdr:col>116</xdr:col>
      <xdr:colOff>114300</xdr:colOff>
      <xdr:row>108</xdr:row>
      <xdr:rowOff>110744</xdr:rowOff>
    </xdr:to>
    <xdr:sp macro="" textlink="">
      <xdr:nvSpPr>
        <xdr:cNvPr id="635" name="楕円 634">
          <a:extLst>
            <a:ext uri="{FF2B5EF4-FFF2-40B4-BE49-F238E27FC236}">
              <a16:creationId xmlns:a16="http://schemas.microsoft.com/office/drawing/2014/main" id="{00000000-0008-0000-0F00-00007B020000}"/>
            </a:ext>
          </a:extLst>
        </xdr:cNvPr>
        <xdr:cNvSpPr/>
      </xdr:nvSpPr>
      <xdr:spPr>
        <a:xfrm>
          <a:off x="19458940" y="181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129811</xdr:rowOff>
    </xdr:from>
    <xdr:ext cx="469744" cy="259045"/>
    <xdr:sp macro="" textlink="">
      <xdr:nvSpPr>
        <xdr:cNvPr id="636" name="【庁舎】&#10;一人当たり面積該当値テキスト">
          <a:extLst>
            <a:ext uri="{FF2B5EF4-FFF2-40B4-BE49-F238E27FC236}">
              <a16:creationId xmlns:a16="http://schemas.microsoft.com/office/drawing/2014/main" id="{00000000-0008-0000-0F00-00007C020000}"/>
            </a:ext>
          </a:extLst>
        </xdr:cNvPr>
        <xdr:cNvSpPr txBox="1"/>
      </xdr:nvSpPr>
      <xdr:spPr>
        <a:xfrm>
          <a:off x="19547840" y="180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8637</xdr:rowOff>
    </xdr:from>
    <xdr:to>
      <xdr:col>112</xdr:col>
      <xdr:colOff>38100</xdr:colOff>
      <xdr:row>108</xdr:row>
      <xdr:rowOff>110237</xdr:rowOff>
    </xdr:to>
    <xdr:sp macro="" textlink="">
      <xdr:nvSpPr>
        <xdr:cNvPr id="637" name="楕円 636">
          <a:extLst>
            <a:ext uri="{FF2B5EF4-FFF2-40B4-BE49-F238E27FC236}">
              <a16:creationId xmlns:a16="http://schemas.microsoft.com/office/drawing/2014/main" id="{00000000-0008-0000-0F00-00007D020000}"/>
            </a:ext>
          </a:extLst>
        </xdr:cNvPr>
        <xdr:cNvSpPr/>
      </xdr:nvSpPr>
      <xdr:spPr>
        <a:xfrm>
          <a:off x="18735040" y="181137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59437</xdr:rowOff>
    </xdr:from>
    <xdr:to>
      <xdr:col>116</xdr:col>
      <xdr:colOff>63500</xdr:colOff>
      <xdr:row>108</xdr:row>
      <xdr:rowOff>59944</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8778220" y="18164557"/>
          <a:ext cx="73152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8637</xdr:rowOff>
    </xdr:from>
    <xdr:to>
      <xdr:col>107</xdr:col>
      <xdr:colOff>101600</xdr:colOff>
      <xdr:row>108</xdr:row>
      <xdr:rowOff>110237</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17937480" y="1811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59437</xdr:rowOff>
    </xdr:from>
    <xdr:to>
      <xdr:col>111</xdr:col>
      <xdr:colOff>177800</xdr:colOff>
      <xdr:row>108</xdr:row>
      <xdr:rowOff>59437</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7988280" y="1816455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8762</xdr:rowOff>
    </xdr:from>
    <xdr:to>
      <xdr:col>102</xdr:col>
      <xdr:colOff>165100</xdr:colOff>
      <xdr:row>108</xdr:row>
      <xdr:rowOff>110362</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7162780" y="181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59437</xdr:rowOff>
    </xdr:from>
    <xdr:to>
      <xdr:col>107</xdr:col>
      <xdr:colOff>50800</xdr:colOff>
      <xdr:row>108</xdr:row>
      <xdr:rowOff>59562</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flipV="1">
          <a:off x="17213580" y="18164557"/>
          <a:ext cx="7747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8510</xdr:rowOff>
    </xdr:from>
    <xdr:to>
      <xdr:col>98</xdr:col>
      <xdr:colOff>38100</xdr:colOff>
      <xdr:row>108</xdr:row>
      <xdr:rowOff>110110</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6388080" y="18113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59310</xdr:rowOff>
    </xdr:from>
    <xdr:to>
      <xdr:col>102</xdr:col>
      <xdr:colOff>114300</xdr:colOff>
      <xdr:row>108</xdr:row>
      <xdr:rowOff>59562</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6431260" y="18164430"/>
          <a:ext cx="78232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99713</xdr:rowOff>
    </xdr:from>
    <xdr:ext cx="469744" cy="259045"/>
    <xdr:sp macro="" textlink="">
      <xdr:nvSpPr>
        <xdr:cNvPr id="645" name="n_1aveValue【庁舎】&#10;一人当たり面積">
          <a:extLst>
            <a:ext uri="{FF2B5EF4-FFF2-40B4-BE49-F238E27FC236}">
              <a16:creationId xmlns:a16="http://schemas.microsoft.com/office/drawing/2014/main" id="{00000000-0008-0000-0F00-000085020000}"/>
            </a:ext>
          </a:extLst>
        </xdr:cNvPr>
        <xdr:cNvSpPr txBox="1"/>
      </xdr:nvSpPr>
      <xdr:spPr>
        <a:xfrm>
          <a:off x="18561127" y="1786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646" name="n_2aveValue【庁舎】&#10;一人当たり面積">
          <a:extLst>
            <a:ext uri="{FF2B5EF4-FFF2-40B4-BE49-F238E27FC236}">
              <a16:creationId xmlns:a16="http://schemas.microsoft.com/office/drawing/2014/main" id="{00000000-0008-0000-0F00-000086020000}"/>
            </a:ext>
          </a:extLst>
        </xdr:cNvPr>
        <xdr:cNvSpPr txBox="1"/>
      </xdr:nvSpPr>
      <xdr:spPr>
        <a:xfrm>
          <a:off x="17776267" y="1787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647" name="n_3aveValue【庁舎】&#10;一人当たり面積">
          <a:extLst>
            <a:ext uri="{FF2B5EF4-FFF2-40B4-BE49-F238E27FC236}">
              <a16:creationId xmlns:a16="http://schemas.microsoft.com/office/drawing/2014/main" id="{00000000-0008-0000-0F00-000087020000}"/>
            </a:ext>
          </a:extLst>
        </xdr:cNvPr>
        <xdr:cNvSpPr txBox="1"/>
      </xdr:nvSpPr>
      <xdr:spPr>
        <a:xfrm>
          <a:off x="17001567" y="1787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648" name="n_4aveValue【庁舎】&#10;一人当たり面積">
          <a:extLst>
            <a:ext uri="{FF2B5EF4-FFF2-40B4-BE49-F238E27FC236}">
              <a16:creationId xmlns:a16="http://schemas.microsoft.com/office/drawing/2014/main" id="{00000000-0008-0000-0F00-000088020000}"/>
            </a:ext>
          </a:extLst>
        </xdr:cNvPr>
        <xdr:cNvSpPr txBox="1"/>
      </xdr:nvSpPr>
      <xdr:spPr>
        <a:xfrm>
          <a:off x="16226867" y="178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101364</xdr:rowOff>
    </xdr:from>
    <xdr:ext cx="469744" cy="259045"/>
    <xdr:sp macro="" textlink="">
      <xdr:nvSpPr>
        <xdr:cNvPr id="649" name="n_1mainValue【庁舎】&#10;一人当たり面積">
          <a:extLst>
            <a:ext uri="{FF2B5EF4-FFF2-40B4-BE49-F238E27FC236}">
              <a16:creationId xmlns:a16="http://schemas.microsoft.com/office/drawing/2014/main" id="{00000000-0008-0000-0F00-000089020000}"/>
            </a:ext>
          </a:extLst>
        </xdr:cNvPr>
        <xdr:cNvSpPr txBox="1"/>
      </xdr:nvSpPr>
      <xdr:spPr>
        <a:xfrm>
          <a:off x="18561127" y="182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101364</xdr:rowOff>
    </xdr:from>
    <xdr:ext cx="469744" cy="259045"/>
    <xdr:sp macro="" textlink="">
      <xdr:nvSpPr>
        <xdr:cNvPr id="650" name="n_2mainValue【庁舎】&#10;一人当たり面積">
          <a:extLst>
            <a:ext uri="{FF2B5EF4-FFF2-40B4-BE49-F238E27FC236}">
              <a16:creationId xmlns:a16="http://schemas.microsoft.com/office/drawing/2014/main" id="{00000000-0008-0000-0F00-00008A020000}"/>
            </a:ext>
          </a:extLst>
        </xdr:cNvPr>
        <xdr:cNvSpPr txBox="1"/>
      </xdr:nvSpPr>
      <xdr:spPr>
        <a:xfrm>
          <a:off x="17776267" y="182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101489</xdr:rowOff>
    </xdr:from>
    <xdr:ext cx="469744" cy="259045"/>
    <xdr:sp macro="" textlink="">
      <xdr:nvSpPr>
        <xdr:cNvPr id="651" name="n_3mainValue【庁舎】&#10;一人当たり面積">
          <a:extLst>
            <a:ext uri="{FF2B5EF4-FFF2-40B4-BE49-F238E27FC236}">
              <a16:creationId xmlns:a16="http://schemas.microsoft.com/office/drawing/2014/main" id="{00000000-0008-0000-0F00-00008B020000}"/>
            </a:ext>
          </a:extLst>
        </xdr:cNvPr>
        <xdr:cNvSpPr txBox="1"/>
      </xdr:nvSpPr>
      <xdr:spPr>
        <a:xfrm>
          <a:off x="17001567" y="1820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101237</xdr:rowOff>
    </xdr:from>
    <xdr:ext cx="469744" cy="259045"/>
    <xdr:sp macro="" textlink="">
      <xdr:nvSpPr>
        <xdr:cNvPr id="652" name="n_4mainValue【庁舎】&#10;一人当たり面積">
          <a:extLst>
            <a:ext uri="{FF2B5EF4-FFF2-40B4-BE49-F238E27FC236}">
              <a16:creationId xmlns:a16="http://schemas.microsoft.com/office/drawing/2014/main" id="{00000000-0008-0000-0F00-00008C020000}"/>
            </a:ext>
          </a:extLst>
        </xdr:cNvPr>
        <xdr:cNvSpPr txBox="1"/>
      </xdr:nvSpPr>
      <xdr:spPr>
        <a:xfrm>
          <a:off x="16226867" y="1820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有形固定資産減価償却率は、体育館・プールについては、築</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年以上が経過しており、老朽化が進んでいる。現在のところ、プールの建替え等の計画はなく、部分的な修繕に留まっているが</a:t>
          </a:r>
          <a:r>
            <a:rPr lang="ja-JP" altLang="en-US" sz="1100">
              <a:solidFill>
                <a:schemeClr val="dk1"/>
              </a:solidFill>
              <a:effectLst/>
              <a:latin typeface="+mn-lt"/>
              <a:ea typeface="+mn-ea"/>
              <a:cs typeface="+mn-cs"/>
            </a:rPr>
            <a:t>屋根の修繕が必要になる</a:t>
          </a:r>
          <a:r>
            <a:rPr lang="ja-JP" altLang="ja-JP" sz="1100">
              <a:solidFill>
                <a:schemeClr val="dk1"/>
              </a:solidFill>
              <a:effectLst/>
              <a:latin typeface="+mn-lt"/>
              <a:ea typeface="+mn-ea"/>
              <a:cs typeface="+mn-cs"/>
            </a:rPr>
            <a:t>等大きな修繕が必要となってきている。</a:t>
          </a:r>
          <a:r>
            <a:rPr lang="ja-JP" altLang="en-US" sz="1100">
              <a:solidFill>
                <a:schemeClr val="dk1"/>
              </a:solidFill>
              <a:effectLst/>
              <a:latin typeface="+mn-lt"/>
              <a:ea typeface="+mn-ea"/>
              <a:cs typeface="+mn-cs"/>
            </a:rPr>
            <a:t>一般廃棄物処理施設については西部広域行政管理組合で管理などを行っているが、減価償却が進み減価償却率が高くなっており、今後建替えを行うことが決まっている為、整備費用の負担金を基金積み立てを行っている最中である。</a:t>
          </a:r>
          <a:r>
            <a:rPr lang="ja-JP" altLang="ja-JP" sz="1100">
              <a:solidFill>
                <a:schemeClr val="dk1"/>
              </a:solidFill>
              <a:effectLst/>
              <a:latin typeface="+mn-lt"/>
              <a:ea typeface="+mn-ea"/>
              <a:cs typeface="+mn-cs"/>
            </a:rPr>
            <a:t>庁舎についても、築</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年以上が経過し、部分的な修繕等は実施しているが、県平均よりも高くなって</a:t>
          </a:r>
          <a:r>
            <a:rPr lang="ja-JP" altLang="en-US" sz="1100">
              <a:solidFill>
                <a:schemeClr val="dk1"/>
              </a:solidFill>
              <a:effectLst/>
              <a:latin typeface="+mn-lt"/>
              <a:ea typeface="+mn-ea"/>
              <a:cs typeface="+mn-cs"/>
            </a:rPr>
            <a:t>おり、今後外壁の修繕等を計画する必要が出て生きている</a:t>
          </a:r>
          <a:r>
            <a:rPr lang="ja-JP" altLang="ja-JP" sz="1100">
              <a:solidFill>
                <a:schemeClr val="dk1"/>
              </a:solidFill>
              <a:effectLst/>
              <a:latin typeface="+mn-lt"/>
              <a:ea typeface="+mn-ea"/>
              <a:cs typeface="+mn-cs"/>
            </a:rPr>
            <a:t>。村全体での公共施設等総合管理計画および個別施設計画は策定済みであり、これに基づいて適正な施設管理に努める。</a:t>
          </a:r>
          <a:r>
            <a:rPr lang="ja-JP" altLang="en-US" sz="1100">
              <a:solidFill>
                <a:schemeClr val="dk1"/>
              </a:solidFill>
              <a:effectLst/>
              <a:latin typeface="+mn-lt"/>
              <a:ea typeface="+mn-ea"/>
              <a:cs typeface="+mn-cs"/>
            </a:rPr>
            <a:t>また、</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人当たりの面積については、人口が増加傾向にある中で県平均を目標数値とし、適正な面積の確保に努める。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3,546
4.20
3,515,529
3,387,875
116,140
1,704,077
2,690,887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財政力指数は年々下がっており、令和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下がった。これは、</a:t>
          </a:r>
          <a:r>
            <a:rPr kumimoji="1" lang="ja-JP" altLang="en-US" sz="1100">
              <a:solidFill>
                <a:schemeClr val="dk1"/>
              </a:solidFill>
              <a:effectLst/>
              <a:latin typeface="+mn-lt"/>
              <a:ea typeface="+mn-ea"/>
              <a:cs typeface="+mn-cs"/>
            </a:rPr>
            <a:t>国勢調査結果による人口増や消防費の増</a:t>
          </a:r>
          <a:r>
            <a:rPr kumimoji="1" lang="ja-JP" altLang="ja-JP" sz="1100">
              <a:solidFill>
                <a:schemeClr val="tx1"/>
              </a:solidFill>
              <a:effectLst/>
              <a:latin typeface="+mn-lt"/>
              <a:ea typeface="+mn-ea"/>
              <a:cs typeface="+mn-cs"/>
            </a:rPr>
            <a:t>による基準財政需要額が伸びたことが要因として挙げられる。しかし、数値自体は類似団体</a:t>
          </a:r>
          <a:r>
            <a:rPr kumimoji="1" lang="ja-JP" altLang="ja-JP" sz="1100">
              <a:solidFill>
                <a:sysClr val="windowText" lastClr="000000"/>
              </a:solidFill>
              <a:effectLst/>
              <a:latin typeface="+mn-lt"/>
              <a:ea typeface="+mn-ea"/>
              <a:cs typeface="+mn-cs"/>
            </a:rPr>
            <a:t>や全国・県平均よりも高い。</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引き続き、行財政改革等を推進し、歳出の抑制及び歳入の確保に取り組み、財政の健全化に努めていく。</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4586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81945</xdr:rowOff>
    </xdr:from>
    <xdr:to>
      <xdr:col>19</xdr:col>
      <xdr:colOff>133350</xdr:colOff>
      <xdr:row>41</xdr:row>
      <xdr:rowOff>116417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81945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654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1512</xdr:rowOff>
    </xdr:from>
    <xdr:to>
      <xdr:col>11</xdr:col>
      <xdr:colOff>31750</xdr:colOff>
      <xdr:row>41</xdr:row>
      <xdr:rowOff>35983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309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31145</xdr:rowOff>
    </xdr:from>
    <xdr:to>
      <xdr:col>15</xdr:col>
      <xdr:colOff>133350</xdr:colOff>
      <xdr:row>41</xdr:row>
      <xdr:rowOff>132745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142922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122162</xdr:rowOff>
    </xdr:from>
    <xdr:to>
      <xdr:col>7</xdr:col>
      <xdr:colOff>31750</xdr:colOff>
      <xdr:row>41</xdr:row>
      <xdr:rowOff>52312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62489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消防費</a:t>
          </a:r>
          <a:r>
            <a:rPr kumimoji="1" lang="ja-JP" altLang="ja-JP" sz="1100">
              <a:solidFill>
                <a:schemeClr val="tx1"/>
              </a:solidFill>
              <a:effectLst/>
              <a:latin typeface="+mn-lt"/>
              <a:ea typeface="+mn-ea"/>
              <a:cs typeface="+mn-cs"/>
            </a:rPr>
            <a:t>の増</a:t>
          </a:r>
          <a:r>
            <a:rPr kumimoji="1" lang="ja-JP" altLang="en-US" sz="1100">
              <a:solidFill>
                <a:schemeClr val="tx1"/>
              </a:solidFill>
              <a:effectLst/>
              <a:latin typeface="+mn-lt"/>
              <a:ea typeface="+mn-ea"/>
              <a:cs typeface="+mn-cs"/>
            </a:rPr>
            <a:t>や人口増など</a:t>
          </a:r>
          <a:r>
            <a:rPr kumimoji="1" lang="ja-JP" altLang="ja-JP" sz="1100">
              <a:solidFill>
                <a:schemeClr val="tx1"/>
              </a:solidFill>
              <a:effectLst/>
              <a:latin typeface="+mn-lt"/>
              <a:ea typeface="+mn-ea"/>
              <a:cs typeface="+mn-cs"/>
            </a:rPr>
            <a:t>により、普通交付税が対前年で</a:t>
          </a:r>
          <a:r>
            <a:rPr kumimoji="1" lang="en-US" altLang="ja-JP" sz="1100">
              <a:solidFill>
                <a:schemeClr val="tx1"/>
              </a:solidFill>
              <a:effectLst/>
              <a:latin typeface="+mn-lt"/>
              <a:ea typeface="+mn-ea"/>
              <a:cs typeface="+mn-cs"/>
            </a:rPr>
            <a:t>41,718</a:t>
          </a:r>
          <a:r>
            <a:rPr kumimoji="1" lang="ja-JP" altLang="ja-JP" sz="1100">
              <a:solidFill>
                <a:schemeClr val="tx1"/>
              </a:solidFill>
              <a:effectLst/>
              <a:latin typeface="+mn-lt"/>
              <a:ea typeface="+mn-ea"/>
              <a:cs typeface="+mn-cs"/>
            </a:rPr>
            <a:t>千円増となったが、</a:t>
          </a:r>
          <a:r>
            <a:rPr kumimoji="1" lang="ja-JP" altLang="en-US" sz="1100">
              <a:solidFill>
                <a:schemeClr val="tx1"/>
              </a:solidFill>
              <a:effectLst/>
              <a:latin typeface="+mn-lt"/>
              <a:ea typeface="+mn-ea"/>
              <a:cs typeface="+mn-cs"/>
            </a:rPr>
            <a:t>ふるさと納税における返礼品や委託料などの経費を寄附額から支出する</a:t>
          </a:r>
          <a:r>
            <a:rPr kumimoji="1" lang="ja-JP" altLang="ja-JP" sz="1100">
              <a:solidFill>
                <a:schemeClr val="tx1"/>
              </a:solidFill>
              <a:effectLst/>
              <a:latin typeface="+mn-lt"/>
              <a:ea typeface="+mn-ea"/>
              <a:cs typeface="+mn-cs"/>
            </a:rPr>
            <a:t>等の</a:t>
          </a:r>
          <a:r>
            <a:rPr kumimoji="1" lang="ja-JP" altLang="en-US" sz="1100">
              <a:solidFill>
                <a:schemeClr val="tx1"/>
              </a:solidFill>
              <a:effectLst/>
              <a:latin typeface="+mn-lt"/>
              <a:ea typeface="+mn-ea"/>
              <a:cs typeface="+mn-cs"/>
            </a:rPr>
            <a:t>経費の支出を見直した</a:t>
          </a:r>
          <a:r>
            <a:rPr kumimoji="1" lang="ja-JP" altLang="ja-JP" sz="1100">
              <a:solidFill>
                <a:schemeClr val="tx1"/>
              </a:solidFill>
              <a:effectLst/>
              <a:latin typeface="+mn-lt"/>
              <a:ea typeface="+mn-ea"/>
              <a:cs typeface="+mn-cs"/>
            </a:rPr>
            <a:t>ため、経常収支比率が</a:t>
          </a:r>
          <a:r>
            <a:rPr kumimoji="1" lang="en-US" altLang="ja-JP" sz="1100">
              <a:solidFill>
                <a:schemeClr val="tx1"/>
              </a:solidFill>
              <a:effectLst/>
              <a:latin typeface="+mn-lt"/>
              <a:ea typeface="+mn-ea"/>
              <a:cs typeface="+mn-cs"/>
            </a:rPr>
            <a:t>9.6</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下</a:t>
          </a:r>
          <a:r>
            <a:rPr kumimoji="1" lang="ja-JP" altLang="ja-JP" sz="1100">
              <a:solidFill>
                <a:schemeClr val="tx1"/>
              </a:solidFill>
              <a:effectLst/>
              <a:latin typeface="+mn-lt"/>
              <a:ea typeface="+mn-ea"/>
              <a:cs typeface="+mn-cs"/>
            </a:rPr>
            <a:t>がった。</a:t>
          </a:r>
          <a:endParaRPr lang="ja-JP" altLang="ja-JP" sz="1400">
            <a:solidFill>
              <a:schemeClr val="tx1"/>
            </a:solidFill>
            <a:effectLst/>
          </a:endParaRPr>
        </a:p>
        <a:p>
          <a:r>
            <a:rPr kumimoji="1" lang="ja-JP" altLang="ja-JP" sz="1100">
              <a:solidFill>
                <a:sysClr val="windowText" lastClr="000000"/>
              </a:solidFill>
              <a:effectLst/>
              <a:latin typeface="+mn-lt"/>
              <a:ea typeface="+mn-ea"/>
              <a:cs typeface="+mn-cs"/>
            </a:rPr>
            <a:t>　今後も税収の確保や、</a:t>
          </a:r>
          <a:r>
            <a:rPr kumimoji="1" lang="ja-JP" altLang="en-US" sz="1100">
              <a:solidFill>
                <a:sysClr val="windowText" lastClr="000000"/>
              </a:solidFill>
              <a:effectLst/>
              <a:latin typeface="+mn-lt"/>
              <a:ea typeface="+mn-ea"/>
              <a:cs typeface="+mn-cs"/>
            </a:rPr>
            <a:t>一般財源を充当する</a:t>
          </a:r>
          <a:r>
            <a:rPr kumimoji="1" lang="ja-JP" altLang="ja-JP" sz="1100">
              <a:solidFill>
                <a:sysClr val="windowText" lastClr="000000"/>
              </a:solidFill>
              <a:effectLst/>
              <a:latin typeface="+mn-lt"/>
              <a:ea typeface="+mn-ea"/>
              <a:cs typeface="+mn-cs"/>
            </a:rPr>
            <a:t>経常経費の抑制に努めるなど、経常収支比率抑制策を実施し、弾力性のある財政構造を維持していく。</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65</xdr:row>
      <xdr:rowOff>97155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0951845"/>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97155</xdr:rowOff>
    </xdr:from>
    <xdr:to>
      <xdr:col>19</xdr:col>
      <xdr:colOff>133350</xdr:colOff>
      <xdr:row>65</xdr:row>
      <xdr:rowOff>103188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24140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147955</xdr:rowOff>
    </xdr:from>
    <xdr:to>
      <xdr:col>15</xdr:col>
      <xdr:colOff>82550</xdr:colOff>
      <xdr:row>65</xdr:row>
      <xdr:rowOff>103188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120755"/>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147955</xdr:rowOff>
    </xdr:from>
    <xdr:to>
      <xdr:col>11</xdr:col>
      <xdr:colOff>31750</xdr:colOff>
      <xdr:row>65</xdr:row>
      <xdr:rowOff>76041</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flipV="1">
          <a:off x="1447800" y="11120755"/>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63834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54786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37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116222</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46355</xdr:rowOff>
    </xdr:from>
    <xdr:to>
      <xdr:col>19</xdr:col>
      <xdr:colOff>184150</xdr:colOff>
      <xdr:row>65</xdr:row>
      <xdr:rowOff>147955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158132</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959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52388</xdr:rowOff>
    </xdr:from>
    <xdr:to>
      <xdr:col>15</xdr:col>
      <xdr:colOff>133350</xdr:colOff>
      <xdr:row>65</xdr:row>
      <xdr:rowOff>153988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164165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96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97155</xdr:rowOff>
    </xdr:from>
    <xdr:to>
      <xdr:col>11</xdr:col>
      <xdr:colOff>82550</xdr:colOff>
      <xdr:row>65</xdr:row>
      <xdr:rowOff>27305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37482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25241</xdr:rowOff>
    </xdr:from>
    <xdr:to>
      <xdr:col>7</xdr:col>
      <xdr:colOff>31750</xdr:colOff>
      <xdr:row>65</xdr:row>
      <xdr:rowOff>126841</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16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137018</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93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人件費・物件費等の状況については年々上昇して</a:t>
          </a:r>
          <a:r>
            <a:rPr kumimoji="1" lang="ja-JP" altLang="en-US" sz="1100">
              <a:solidFill>
                <a:schemeClr val="dk1"/>
              </a:solidFill>
              <a:effectLst/>
              <a:latin typeface="+mn-lt"/>
              <a:ea typeface="+mn-ea"/>
              <a:cs typeface="+mn-cs"/>
            </a:rPr>
            <a:t>いたが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1,203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となった。全国平均、県平均を大きく上回っているが、類似団体との比較においては平均よりも数値は低くなっている。引き続き、人件費・物件費にかかる歳出の見直し・抑制に努めていく。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127124</xdr:rowOff>
    </xdr:from>
    <xdr:to>
      <xdr:col>23</xdr:col>
      <xdr:colOff>133350</xdr:colOff>
      <xdr:row>81</xdr:row>
      <xdr:rowOff>127704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14574"/>
          <a:ext cx="8382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46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123969</xdr:rowOff>
    </xdr:from>
    <xdr:to>
      <xdr:col>19</xdr:col>
      <xdr:colOff>133350</xdr:colOff>
      <xdr:row>81</xdr:row>
      <xdr:rowOff>127704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11419"/>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100301</xdr:rowOff>
    </xdr:from>
    <xdr:to>
      <xdr:col>15</xdr:col>
      <xdr:colOff>82550</xdr:colOff>
      <xdr:row>81</xdr:row>
      <xdr:rowOff>123969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7751"/>
          <a:ext cx="889000" cy="2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99046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98571</xdr:rowOff>
    </xdr:from>
    <xdr:to>
      <xdr:col>11</xdr:col>
      <xdr:colOff>31750</xdr:colOff>
      <xdr:row>81</xdr:row>
      <xdr:rowOff>100301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86021"/>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101094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76324</xdr:rowOff>
    </xdr:from>
    <xdr:to>
      <xdr:col>23</xdr:col>
      <xdr:colOff>184150</xdr:colOff>
      <xdr:row>82</xdr:row>
      <xdr:rowOff>6474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6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169051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8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76904</xdr:rowOff>
    </xdr:from>
    <xdr:to>
      <xdr:col>19</xdr:col>
      <xdr:colOff>184150</xdr:colOff>
      <xdr:row>82</xdr:row>
      <xdr:rowOff>7054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17231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33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73169</xdr:rowOff>
    </xdr:from>
    <xdr:to>
      <xdr:col>15</xdr:col>
      <xdr:colOff>133350</xdr:colOff>
      <xdr:row>82</xdr:row>
      <xdr:rowOff>3319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6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2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49501</xdr:rowOff>
    </xdr:from>
    <xdr:to>
      <xdr:col>11</xdr:col>
      <xdr:colOff>82550</xdr:colOff>
      <xdr:row>81</xdr:row>
      <xdr:rowOff>151101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161278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5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47771</xdr:rowOff>
    </xdr:from>
    <xdr:to>
      <xdr:col>7</xdr:col>
      <xdr:colOff>31750</xdr:colOff>
      <xdr:row>81</xdr:row>
      <xdr:rowOff>149371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3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159548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0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類似団体内平均については平均並みとなり、全国町村平均よりも</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ポイント低くなっている。本村は調査分母となる職員数が少ないため、退職や新規採用</a:t>
          </a:r>
          <a:r>
            <a:rPr kumimoji="1" lang="ja-JP" altLang="en-US" sz="1100">
              <a:solidFill>
                <a:schemeClr val="dk1"/>
              </a:solidFill>
              <a:effectLst/>
              <a:latin typeface="+mn-lt"/>
              <a:ea typeface="+mn-ea"/>
              <a:cs typeface="+mn-cs"/>
            </a:rPr>
            <a:t>、内部異動</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状況により大きく変動</a:t>
          </a:r>
          <a:r>
            <a:rPr kumimoji="1" lang="ja-JP" altLang="en-US" sz="1100">
              <a:solidFill>
                <a:schemeClr val="dk1"/>
              </a:solidFill>
              <a:effectLst/>
              <a:latin typeface="+mn-lt"/>
              <a:ea typeface="+mn-ea"/>
              <a:cs typeface="+mn-cs"/>
            </a:rPr>
            <a:t>する。今後も</a:t>
          </a:r>
          <a:r>
            <a:rPr kumimoji="1" lang="ja-JP" altLang="ja-JP" sz="1100">
              <a:solidFill>
                <a:schemeClr val="dk1"/>
              </a:solidFill>
              <a:effectLst/>
              <a:latin typeface="+mn-lt"/>
              <a:ea typeface="+mn-ea"/>
              <a:cs typeface="+mn-cs"/>
            </a:rPr>
            <a:t>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137795</xdr:rowOff>
    </xdr:from>
    <xdr:to>
      <xdr:col>81</xdr:col>
      <xdr:colOff>44450</xdr:colOff>
      <xdr:row>86</xdr:row>
      <xdr:rowOff>137795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82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137795</xdr:rowOff>
    </xdr:from>
    <xdr:to>
      <xdr:col>77</xdr:col>
      <xdr:colOff>44450</xdr:colOff>
      <xdr:row>87</xdr:row>
      <xdr:rowOff>26670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8249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26670</xdr:rowOff>
    </xdr:from>
    <xdr:to>
      <xdr:col>72</xdr:col>
      <xdr:colOff>203200</xdr:colOff>
      <xdr:row>87</xdr:row>
      <xdr:rowOff>62864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428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44768</xdr:rowOff>
    </xdr:from>
    <xdr:to>
      <xdr:col>68</xdr:col>
      <xdr:colOff>152400</xdr:colOff>
      <xdr:row>87</xdr:row>
      <xdr:rowOff>62864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60918"/>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59072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0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86995</xdr:rowOff>
    </xdr:from>
    <xdr:to>
      <xdr:col>77</xdr:col>
      <xdr:colOff>95250</xdr:colOff>
      <xdr:row>87</xdr:row>
      <xdr:rowOff>17145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1922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1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12064</xdr:rowOff>
    </xdr:from>
    <xdr:to>
      <xdr:col>68</xdr:col>
      <xdr:colOff>203200</xdr:colOff>
      <xdr:row>87</xdr:row>
      <xdr:rowOff>113664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98441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165418</xdr:rowOff>
    </xdr:from>
    <xdr:to>
      <xdr:col>64</xdr:col>
      <xdr:colOff>152400</xdr:colOff>
      <xdr:row>87</xdr:row>
      <xdr:rowOff>95568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80345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人当たりの職員数については、類似団体との比較では上位になっており、人口規模や、最少必要職員数等により県内平均を大きく上回っている。令和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年度は前年比で</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下がったが、今後定年延長が導入された後は職員数の増が見込まれるため、定員適正化計画を改めて作成し、適切な採用に努める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140214</xdr:rowOff>
    </xdr:from>
    <xdr:to>
      <xdr:col>81</xdr:col>
      <xdr:colOff>44450</xdr:colOff>
      <xdr:row>58</xdr:row>
      <xdr:rowOff>141019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084314"/>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131366</xdr:rowOff>
    </xdr:from>
    <xdr:to>
      <xdr:col>77</xdr:col>
      <xdr:colOff>44450</xdr:colOff>
      <xdr:row>58</xdr:row>
      <xdr:rowOff>141019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075466"/>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124702</xdr:rowOff>
    </xdr:from>
    <xdr:to>
      <xdr:col>72</xdr:col>
      <xdr:colOff>203200</xdr:colOff>
      <xdr:row>58</xdr:row>
      <xdr:rowOff>131366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068802"/>
          <a:ext cx="8890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145789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124702</xdr:rowOff>
    </xdr:from>
    <xdr:to>
      <xdr:col>68</xdr:col>
      <xdr:colOff>152400</xdr:colOff>
      <xdr:row>58</xdr:row>
      <xdr:rowOff>125047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068802"/>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141192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146249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89414</xdr:rowOff>
    </xdr:from>
    <xdr:to>
      <xdr:col>81</xdr:col>
      <xdr:colOff>95250</xdr:colOff>
      <xdr:row>59</xdr:row>
      <xdr:rowOff>19564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3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10691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5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90219</xdr:rowOff>
    </xdr:from>
    <xdr:to>
      <xdr:col>77</xdr:col>
      <xdr:colOff>95250</xdr:colOff>
      <xdr:row>59</xdr:row>
      <xdr:rowOff>20369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3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30546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03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80566</xdr:rowOff>
    </xdr:from>
    <xdr:to>
      <xdr:col>73</xdr:col>
      <xdr:colOff>44450</xdr:colOff>
      <xdr:row>59</xdr:row>
      <xdr:rowOff>10716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20893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79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73902</xdr:rowOff>
    </xdr:from>
    <xdr:to>
      <xdr:col>68</xdr:col>
      <xdr:colOff>203200</xdr:colOff>
      <xdr:row>59</xdr:row>
      <xdr:rowOff>4052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14229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78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74247</xdr:rowOff>
    </xdr:from>
    <xdr:to>
      <xdr:col>64</xdr:col>
      <xdr:colOff>152400</xdr:colOff>
      <xdr:row>59</xdr:row>
      <xdr:rowOff>4397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1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14574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78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実質公債費比率については、令和</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年度は元利償還金の減により</a:t>
          </a:r>
          <a:r>
            <a:rPr kumimoji="1" lang="en-US" altLang="ja-JP" sz="1100">
              <a:solidFill>
                <a:schemeClr val="dk1"/>
              </a:solidFill>
              <a:effectLst/>
              <a:latin typeface="+mn-ea"/>
              <a:ea typeface="+mn-ea"/>
              <a:cs typeface="+mn-cs"/>
            </a:rPr>
            <a:t>11.1</a:t>
          </a:r>
          <a:r>
            <a:rPr kumimoji="1" lang="ja-JP" altLang="ja-JP" sz="1100">
              <a:solidFill>
                <a:schemeClr val="dk1"/>
              </a:solidFill>
              <a:effectLst/>
              <a:latin typeface="+mn-ea"/>
              <a:ea typeface="+mn-ea"/>
              <a:cs typeface="+mn-cs"/>
            </a:rPr>
            <a:t>％となった</a:t>
          </a:r>
          <a:r>
            <a:rPr kumimoji="1" lang="ja-JP" altLang="en-US" sz="1100">
              <a:solidFill>
                <a:schemeClr val="dk1"/>
              </a:solidFill>
              <a:effectLst/>
              <a:latin typeface="+mn-ea"/>
              <a:ea typeface="+mn-ea"/>
              <a:cs typeface="+mn-cs"/>
            </a:rPr>
            <a:t>が、令和</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年度は前年比</a:t>
          </a:r>
          <a:r>
            <a:rPr kumimoji="1" lang="en-US" altLang="ja-JP" sz="1100">
              <a:solidFill>
                <a:schemeClr val="dk1"/>
              </a:solidFill>
              <a:effectLst/>
              <a:latin typeface="+mn-ea"/>
              <a:ea typeface="+mn-ea"/>
              <a:cs typeface="+mn-cs"/>
            </a:rPr>
            <a:t>0.5</a:t>
          </a:r>
          <a:r>
            <a:rPr kumimoji="1" lang="ja-JP" altLang="en-US" sz="1100">
              <a:solidFill>
                <a:schemeClr val="dk1"/>
              </a:solidFill>
              <a:effectLst/>
              <a:latin typeface="+mn-ea"/>
              <a:ea typeface="+mn-ea"/>
              <a:cs typeface="+mn-cs"/>
            </a:rPr>
            <a:t>ポイント増加している</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年度は</a:t>
          </a:r>
          <a:r>
            <a:rPr kumimoji="1" lang="ja-JP" altLang="ja-JP" sz="1100">
              <a:solidFill>
                <a:schemeClr val="dk1"/>
              </a:solidFill>
              <a:effectLst/>
              <a:latin typeface="+mn-ea"/>
              <a:ea typeface="+mn-ea"/>
              <a:cs typeface="+mn-cs"/>
            </a:rPr>
            <a:t>新たに</a:t>
          </a:r>
          <a:r>
            <a:rPr kumimoji="1" lang="ja-JP" altLang="en-US" sz="1100">
              <a:solidFill>
                <a:schemeClr val="dk1"/>
              </a:solidFill>
              <a:effectLst/>
              <a:latin typeface="+mn-ea"/>
              <a:ea typeface="+mn-ea"/>
              <a:cs typeface="+mn-cs"/>
            </a:rPr>
            <a:t>多額の</a:t>
          </a:r>
          <a:r>
            <a:rPr kumimoji="1" lang="ja-JP" altLang="ja-JP" sz="1100">
              <a:solidFill>
                <a:schemeClr val="dk1"/>
              </a:solidFill>
              <a:effectLst/>
              <a:latin typeface="+mn-ea"/>
              <a:ea typeface="+mn-ea"/>
              <a:cs typeface="+mn-cs"/>
            </a:rPr>
            <a:t>地方債の借入を</a:t>
          </a:r>
          <a:r>
            <a:rPr kumimoji="1" lang="ja-JP" altLang="en-US" sz="1100">
              <a:solidFill>
                <a:schemeClr val="dk1"/>
              </a:solidFill>
              <a:effectLst/>
              <a:latin typeface="+mn-ea"/>
              <a:ea typeface="+mn-ea"/>
              <a:cs typeface="+mn-cs"/>
            </a:rPr>
            <a:t>行ったため、据え置き期間後に</a:t>
          </a:r>
          <a:r>
            <a:rPr kumimoji="1" lang="ja-JP" altLang="ja-JP" sz="1100">
              <a:solidFill>
                <a:schemeClr val="dk1"/>
              </a:solidFill>
              <a:effectLst/>
              <a:latin typeface="+mn-ea"/>
              <a:ea typeface="+mn-ea"/>
              <a:cs typeface="+mn-cs"/>
            </a:rPr>
            <a:t>償還が始まることから、数値も</a:t>
          </a:r>
          <a:r>
            <a:rPr kumimoji="1" lang="ja-JP" altLang="en-US" sz="1100">
              <a:solidFill>
                <a:schemeClr val="dk1"/>
              </a:solidFill>
              <a:effectLst/>
              <a:latin typeface="+mn-ea"/>
              <a:ea typeface="+mn-ea"/>
              <a:cs typeface="+mn-cs"/>
            </a:rPr>
            <a:t>大幅に</a:t>
          </a:r>
          <a:r>
            <a:rPr kumimoji="1" lang="ja-JP" altLang="ja-JP" sz="1100">
              <a:solidFill>
                <a:schemeClr val="dk1"/>
              </a:solidFill>
              <a:effectLst/>
              <a:latin typeface="+mn-ea"/>
              <a:ea typeface="+mn-ea"/>
              <a:cs typeface="+mn-cs"/>
            </a:rPr>
            <a:t>増加見込みである。</a:t>
          </a:r>
          <a:endParaRPr lang="ja-JP" altLang="ja-JP" sz="1400">
            <a:effectLst/>
            <a:latin typeface="+mn-ea"/>
            <a:ea typeface="+mn-ea"/>
          </a:endParaRPr>
        </a:p>
        <a:p>
          <a:r>
            <a:rPr kumimoji="1" lang="ja-JP" altLang="ja-JP" sz="1100">
              <a:solidFill>
                <a:schemeClr val="dk1"/>
              </a:solidFill>
              <a:effectLst/>
              <a:latin typeface="+mn-ea"/>
              <a:ea typeface="+mn-ea"/>
              <a:cs typeface="+mn-cs"/>
            </a:rPr>
            <a:t>　引き続き、計画的な起債発行による新規地方債の発行抑制や、交付税措置のある有効的な地方債の活用などにより、公債費の適正管理に努める。</a:t>
          </a:r>
          <a:endParaRPr lang="ja-JP" altLang="ja-JP" sz="14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103294</xdr:rowOff>
    </xdr:from>
    <xdr:to>
      <xdr:col>81</xdr:col>
      <xdr:colOff>44450</xdr:colOff>
      <xdr:row>43</xdr:row>
      <xdr:rowOff>143510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4756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103294</xdr:rowOff>
    </xdr:from>
    <xdr:to>
      <xdr:col>77</xdr:col>
      <xdr:colOff>44450</xdr:colOff>
      <xdr:row>43</xdr:row>
      <xdr:rowOff>151554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475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30904</xdr:rowOff>
    </xdr:from>
    <xdr:to>
      <xdr:col>72</xdr:col>
      <xdr:colOff>203200</xdr:colOff>
      <xdr:row>43</xdr:row>
      <xdr:rowOff>151554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0325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30904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549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52494</xdr:rowOff>
    </xdr:from>
    <xdr:to>
      <xdr:col>77</xdr:col>
      <xdr:colOff>95250</xdr:colOff>
      <xdr:row>43</xdr:row>
      <xdr:rowOff>154094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138871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100754</xdr:rowOff>
    </xdr:from>
    <xdr:to>
      <xdr:col>73</xdr:col>
      <xdr:colOff>44450</xdr:colOff>
      <xdr:row>44</xdr:row>
      <xdr:rowOff>30904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15681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151554</xdr:rowOff>
    </xdr:from>
    <xdr:to>
      <xdr:col>68</xdr:col>
      <xdr:colOff>203200</xdr:colOff>
      <xdr:row>43</xdr:row>
      <xdr:rowOff>81704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66481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将来負担の状況については、令和元年度までは減少傾向で推移していたが、令和２年度はからは将来負担がなくなった。</a:t>
          </a:r>
          <a:endParaRPr kumimoji="1" lang="en-US" altLang="ja-JP" sz="1100">
            <a:latin typeface="+mn-ea"/>
            <a:ea typeface="+mn-ea"/>
          </a:endParaRPr>
        </a:p>
        <a:p>
          <a:r>
            <a:rPr kumimoji="1" lang="ja-JP" altLang="en-US" sz="1100">
              <a:latin typeface="+mn-ea"/>
              <a:ea typeface="+mn-ea"/>
            </a:rPr>
            <a:t>　今後は、令和３年度から令和４年度にかけて多額の地方債発行を計画しており、将来負担が増える見込みであるため、計画的な基金への積立等による基金残高の確保に努め、数値の上昇抑制に取り組む。</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144689</xdr:rowOff>
    </xdr:from>
    <xdr:to>
      <xdr:col>72</xdr:col>
      <xdr:colOff>203200</xdr:colOff>
      <xdr:row>15</xdr:row>
      <xdr:rowOff>120650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373539"/>
          <a:ext cx="889000" cy="3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17236</xdr:rowOff>
    </xdr:from>
    <xdr:to>
      <xdr:col>68</xdr:col>
      <xdr:colOff>152400</xdr:colOff>
      <xdr:row>15</xdr:row>
      <xdr:rowOff>120650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5889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93889</xdr:rowOff>
    </xdr:from>
    <xdr:to>
      <xdr:col>73</xdr:col>
      <xdr:colOff>44450</xdr:colOff>
      <xdr:row>14</xdr:row>
      <xdr:rowOff>24039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3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8816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40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156227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137886</xdr:rowOff>
    </xdr:from>
    <xdr:to>
      <xdr:col>64</xdr:col>
      <xdr:colOff>152400</xdr:colOff>
      <xdr:row>15</xdr:row>
      <xdr:rowOff>68036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5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52813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6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3,546
4.20
3,515,529
3,387,875
116,140
1,704,077
2,690,887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したが、依然として県平均より高い数値となっている。引き続き、人件費の見直しを行い抑制方法の検討に努める。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107950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8015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69850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205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84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8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19050</xdr:rowOff>
    </xdr:from>
    <xdr:to>
      <xdr:col>15</xdr:col>
      <xdr:colOff>149225</xdr:colOff>
      <xdr:row>36</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年度はふるさと納税にかかる報償費</a:t>
          </a:r>
          <a:r>
            <a:rPr kumimoji="1" lang="ja-JP" altLang="en-US" sz="1100">
              <a:solidFill>
                <a:schemeClr val="dk1"/>
              </a:solidFill>
              <a:effectLst/>
              <a:latin typeface="+mn-lt"/>
              <a:ea typeface="+mn-ea"/>
              <a:cs typeface="+mn-cs"/>
            </a:rPr>
            <a:t>や委託料</a:t>
          </a:r>
          <a:r>
            <a:rPr kumimoji="1" lang="ja-JP" altLang="ja-JP" sz="1100">
              <a:solidFill>
                <a:schemeClr val="dk1"/>
              </a:solidFill>
              <a:effectLst/>
              <a:latin typeface="+mn-lt"/>
              <a:ea typeface="+mn-ea"/>
              <a:cs typeface="+mn-cs"/>
            </a:rPr>
            <a:t>等が</a:t>
          </a:r>
          <a:r>
            <a:rPr kumimoji="1" lang="ja-JP" altLang="en-US" sz="1100">
              <a:solidFill>
                <a:schemeClr val="dk1"/>
              </a:solidFill>
              <a:effectLst/>
              <a:latin typeface="+mn-lt"/>
              <a:ea typeface="+mn-ea"/>
              <a:cs typeface="+mn-cs"/>
            </a:rPr>
            <a:t>ほとんど前年度並みであったため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ポイント減にとどまり、</a:t>
          </a:r>
          <a:r>
            <a:rPr kumimoji="1" lang="ja-JP" altLang="ja-JP" sz="1100">
              <a:solidFill>
                <a:schemeClr val="dk1"/>
              </a:solidFill>
              <a:effectLst/>
              <a:latin typeface="+mn-lt"/>
              <a:ea typeface="+mn-ea"/>
              <a:cs typeface="+mn-cs"/>
            </a:rPr>
            <a:t>類似団体、全国平均、県平均と比べてもほぼ同じ数値となった。</a:t>
          </a:r>
          <a:endParaRPr lang="ja-JP" altLang="ja-JP" sz="1400">
            <a:effectLst/>
          </a:endParaRPr>
        </a:p>
        <a:p>
          <a:r>
            <a:rPr kumimoji="1" lang="ja-JP" altLang="ja-JP" sz="1100">
              <a:solidFill>
                <a:schemeClr val="dk1"/>
              </a:solidFill>
              <a:effectLst/>
              <a:latin typeface="+mn-lt"/>
              <a:ea typeface="+mn-ea"/>
              <a:cs typeface="+mn-cs"/>
            </a:rPr>
            <a:t>　今後も需用費等物件費の抑制に努め、適正な歳出管理を行っていく。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16</xdr:row>
      <xdr:rowOff>163576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02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163576</xdr:rowOff>
    </xdr:from>
    <xdr:to>
      <xdr:col>78</xdr:col>
      <xdr:colOff>69850</xdr:colOff>
      <xdr:row>18</xdr:row>
      <xdr:rowOff>53848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0677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163576</xdr:rowOff>
    </xdr:from>
    <xdr:to>
      <xdr:col>73</xdr:col>
      <xdr:colOff>180975</xdr:colOff>
      <xdr:row>18</xdr:row>
      <xdr:rowOff>53848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0677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473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80281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2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112776</xdr:rowOff>
    </xdr:from>
    <xdr:to>
      <xdr:col>78</xdr:col>
      <xdr:colOff>120650</xdr:colOff>
      <xdr:row>17</xdr:row>
      <xdr:rowOff>42926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53103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2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xdr:rowOff>
    </xdr:from>
    <xdr:to>
      <xdr:col>74</xdr:col>
      <xdr:colOff>31750</xdr:colOff>
      <xdr:row>18</xdr:row>
      <xdr:rowOff>104648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89425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112776</xdr:rowOff>
    </xdr:from>
    <xdr:to>
      <xdr:col>69</xdr:col>
      <xdr:colOff>142875</xdr:colOff>
      <xdr:row>17</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53103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年度以降生活保護に伴う扶助費が減少してきており、令和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ポイント減少した。しかし依然として類似団体よりも高</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推移して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要因は障がい者自立支援給付費の増加、村独自の介護予防事業等の独自政策が多い事や、福祉事務所の設置などが考えられる。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59</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58728"/>
          <a:ext cx="0" cy="1126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69850</xdr:rowOff>
    </xdr:from>
    <xdr:to>
      <xdr:col>24</xdr:col>
      <xdr:colOff>114300</xdr:colOff>
      <xdr:row>59</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18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57</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9078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58</xdr:row>
      <xdr:rowOff>110672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9241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110672</xdr:rowOff>
    </xdr:from>
    <xdr:to>
      <xdr:col>15</xdr:col>
      <xdr:colOff>98425</xdr:colOff>
      <xdr:row>61</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054772"/>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94343</xdr:rowOff>
    </xdr:from>
    <xdr:to>
      <xdr:col>11</xdr:col>
      <xdr:colOff>9525</xdr:colOff>
      <xdr:row>61</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381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59872</xdr:rowOff>
    </xdr:from>
    <xdr:to>
      <xdr:col>15</xdr:col>
      <xdr:colOff>149225</xdr:colOff>
      <xdr:row>58</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146249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141515</xdr:rowOff>
    </xdr:from>
    <xdr:to>
      <xdr:col>11</xdr:col>
      <xdr:colOff>60325</xdr:colOff>
      <xdr:row>61</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43543</xdr:rowOff>
    </xdr:from>
    <xdr:to>
      <xdr:col>6</xdr:col>
      <xdr:colOff>171450</xdr:colOff>
      <xdr:row>60</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年度のその他に係る経常収支比率は前年度比で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ポイント下がった。全国平均、県平均を下回っているが、特別会計への繰出金の状況により、変動する。今後も特別会計の動向も注視しながら、適正な支出に努める。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75565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56818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75565</xdr:rowOff>
    </xdr:from>
    <xdr:to>
      <xdr:col>78</xdr:col>
      <xdr:colOff>69850</xdr:colOff>
      <xdr:row>56</xdr:row>
      <xdr:rowOff>104140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767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57</xdr:row>
      <xdr:rowOff>41275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70534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116857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41275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7967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24765</xdr:rowOff>
    </xdr:from>
    <xdr:to>
      <xdr:col>78</xdr:col>
      <xdr:colOff>120650</xdr:colOff>
      <xdr:row>56</xdr:row>
      <xdr:rowOff>126365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136542</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94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161925</xdr:rowOff>
    </xdr:from>
    <xdr:to>
      <xdr:col>69</xdr:col>
      <xdr:colOff>142875</xdr:colOff>
      <xdr:row>57</xdr:row>
      <xdr:rowOff>92075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年度は対前年度比で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ポイント下がり、全国平均よりも高いが、県平均よりも低くなっている。これは鳥取県西部広域行政管理組合等一部事務組合への負担金が占める割合が多く、経常的に高くなってしまっている面がある。</a:t>
          </a:r>
          <a:endParaRPr lang="ja-JP" altLang="ja-JP" sz="1400">
            <a:effectLst/>
          </a:endParaRPr>
        </a:p>
        <a:p>
          <a:r>
            <a:rPr kumimoji="1" lang="ja-JP" altLang="ja-JP" sz="1100">
              <a:solidFill>
                <a:schemeClr val="dk1"/>
              </a:solidFill>
              <a:effectLst/>
              <a:latin typeface="+mn-lt"/>
              <a:ea typeface="+mn-ea"/>
              <a:cs typeface="+mn-cs"/>
            </a:rPr>
            <a:t>　今後は経常的になっている補助金等を定期的に見直し、歳出の抑制に努めていく。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99568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306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108712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280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303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年度の公債費については、前年度比で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下がり</a:t>
          </a:r>
          <a:r>
            <a:rPr kumimoji="1" lang="ja-JP" altLang="ja-JP" sz="1100">
              <a:solidFill>
                <a:schemeClr val="dk1"/>
              </a:solidFill>
              <a:effectLst/>
              <a:latin typeface="+mn-lt"/>
              <a:ea typeface="+mn-ea"/>
              <a:cs typeface="+mn-cs"/>
            </a:rPr>
            <a:t>、全国平均、県平均よりも低い数値で推移している。</a:t>
          </a:r>
          <a:endParaRPr lang="ja-JP" altLang="ja-JP" sz="1400">
            <a:effectLst/>
          </a:endParaRPr>
        </a:p>
        <a:p>
          <a:r>
            <a:rPr kumimoji="1" lang="ja-JP" altLang="ja-JP" sz="1100">
              <a:solidFill>
                <a:schemeClr val="dk1"/>
              </a:solidFill>
              <a:effectLst/>
              <a:latin typeface="+mn-lt"/>
              <a:ea typeface="+mn-ea"/>
              <a:cs typeface="+mn-cs"/>
            </a:rPr>
            <a:t>　行財政改革による新規地方債の発行抑制に起因していると考えられるが、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年度は新規の地方債借入を行い、今後償還が始まることから</a:t>
          </a:r>
          <a:r>
            <a:rPr kumimoji="1" lang="ja-JP" altLang="ja-JP" sz="1100">
              <a:solidFill>
                <a:schemeClr val="dk1"/>
              </a:solidFill>
              <a:effectLst/>
              <a:latin typeface="+mn-lt"/>
              <a:ea typeface="+mn-ea"/>
              <a:cs typeface="+mn-cs"/>
            </a:rPr>
            <a:t>引き続き計画的な起債発行に努め、公債費の上昇抑制を図る。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58420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390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58420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84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127000</xdr:rowOff>
    </xdr:from>
    <xdr:to>
      <xdr:col>15</xdr:col>
      <xdr:colOff>98425</xdr:colOff>
      <xdr:row>76</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8575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127000</xdr:rowOff>
    </xdr:from>
    <xdr:to>
      <xdr:col>11</xdr:col>
      <xdr:colOff>9525</xdr:colOff>
      <xdr:row>76</xdr:row>
      <xdr:rowOff>62230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857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129540</xdr:rowOff>
    </xdr:from>
    <xdr:to>
      <xdr:col>24</xdr:col>
      <xdr:colOff>76200</xdr:colOff>
      <xdr:row>76</xdr:row>
      <xdr:rowOff>59689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146067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76200</xdr:rowOff>
    </xdr:from>
    <xdr:to>
      <xdr:col>11</xdr:col>
      <xdr:colOff>60325</xdr:colOff>
      <xdr:row>76</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ポイント下がっており、全国平均・県平均よりも低くなっている。本村は行政規模が小さく、年度ごとに数値が変動しやすいため、今後も引き続き経常経費の抑制に努めていく。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120469</xdr:rowOff>
    </xdr:from>
    <xdr:to>
      <xdr:col>82</xdr:col>
      <xdr:colOff>107950</xdr:colOff>
      <xdr:row>78</xdr:row>
      <xdr:rowOff>48623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50669"/>
          <a:ext cx="838200" cy="27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48623</xdr:rowOff>
    </xdr:from>
    <xdr:to>
      <xdr:col>78</xdr:col>
      <xdr:colOff>69850</xdr:colOff>
      <xdr:row>78</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4217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6169</xdr:rowOff>
    </xdr:from>
    <xdr:to>
      <xdr:col>73</xdr:col>
      <xdr:colOff>180975</xdr:colOff>
      <xdr:row>78</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792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6169</xdr:rowOff>
    </xdr:from>
    <xdr:to>
      <xdr:col>69</xdr:col>
      <xdr:colOff>92075</xdr:colOff>
      <xdr:row>78</xdr:row>
      <xdr:rowOff>22498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37926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58075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69669</xdr:rowOff>
    </xdr:from>
    <xdr:to>
      <xdr:col>82</xdr:col>
      <xdr:colOff>158750</xdr:colOff>
      <xdr:row>76</xdr:row>
      <xdr:rowOff>171269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86196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4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169273</xdr:rowOff>
    </xdr:from>
    <xdr:to>
      <xdr:col>78</xdr:col>
      <xdr:colOff>120650</xdr:colOff>
      <xdr:row>78</xdr:row>
      <xdr:rowOff>99423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84200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5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126819</xdr:rowOff>
    </xdr:from>
    <xdr:to>
      <xdr:col>69</xdr:col>
      <xdr:colOff>142875</xdr:colOff>
      <xdr:row>78</xdr:row>
      <xdr:rowOff>56969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67146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9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58075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5791</xdr:rowOff>
    </xdr:from>
    <xdr:to>
      <xdr:col>29</xdr:col>
      <xdr:colOff>127000</xdr:colOff>
      <xdr:row>19</xdr:row>
      <xdr:rowOff>13993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10966"/>
          <a:ext cx="647700" cy="8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13993</xdr:rowOff>
    </xdr:from>
    <xdr:to>
      <xdr:col>26</xdr:col>
      <xdr:colOff>50800</xdr:colOff>
      <xdr:row>19</xdr:row>
      <xdr:rowOff>40672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19168"/>
          <a:ext cx="698500" cy="26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107788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40672</xdr:rowOff>
    </xdr:from>
    <xdr:to>
      <xdr:col>22</xdr:col>
      <xdr:colOff>114300</xdr:colOff>
      <xdr:row>19</xdr:row>
      <xdr:rowOff>50445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45847"/>
          <a:ext cx="698500" cy="9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50445</xdr:rowOff>
    </xdr:from>
    <xdr:to>
      <xdr:col>18</xdr:col>
      <xdr:colOff>177800</xdr:colOff>
      <xdr:row>19</xdr:row>
      <xdr:rowOff>52819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55620"/>
          <a:ext cx="698500" cy="2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126441</xdr:rowOff>
    </xdr:from>
    <xdr:to>
      <xdr:col>29</xdr:col>
      <xdr:colOff>177800</xdr:colOff>
      <xdr:row>19</xdr:row>
      <xdr:rowOff>56591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60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98518</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3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134643</xdr:rowOff>
    </xdr:from>
    <xdr:to>
      <xdr:col>26</xdr:col>
      <xdr:colOff>101600</xdr:colOff>
      <xdr:row>19</xdr:row>
      <xdr:rowOff>64793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68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49570</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54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161322</xdr:rowOff>
    </xdr:from>
    <xdr:to>
      <xdr:col>22</xdr:col>
      <xdr:colOff>165100</xdr:colOff>
      <xdr:row>19</xdr:row>
      <xdr:rowOff>91472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95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76249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8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171095</xdr:rowOff>
    </xdr:from>
    <xdr:to>
      <xdr:col>19</xdr:col>
      <xdr:colOff>38100</xdr:colOff>
      <xdr:row>19</xdr:row>
      <xdr:rowOff>101245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0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86022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9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2019</xdr:rowOff>
    </xdr:from>
    <xdr:to>
      <xdr:col>15</xdr:col>
      <xdr:colOff>101600</xdr:colOff>
      <xdr:row>19</xdr:row>
      <xdr:rowOff>103619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07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88396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147306</xdr:rowOff>
    </xdr:from>
    <xdr:to>
      <xdr:col>29</xdr:col>
      <xdr:colOff>127000</xdr:colOff>
      <xdr:row>36</xdr:row>
      <xdr:rowOff>149037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00556"/>
          <a:ext cx="647700" cy="1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133814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8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147306</xdr:rowOff>
    </xdr:from>
    <xdr:to>
      <xdr:col>26</xdr:col>
      <xdr:colOff>50800</xdr:colOff>
      <xdr:row>36</xdr:row>
      <xdr:rowOff>157283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00556"/>
          <a:ext cx="698500" cy="9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157283</xdr:rowOff>
    </xdr:from>
    <xdr:to>
      <xdr:col>22</xdr:col>
      <xdr:colOff>114300</xdr:colOff>
      <xdr:row>37</xdr:row>
      <xdr:rowOff>55517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10533"/>
          <a:ext cx="698500" cy="69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139070</xdr:rowOff>
    </xdr:from>
    <xdr:to>
      <xdr:col>18</xdr:col>
      <xdr:colOff>177800</xdr:colOff>
      <xdr:row>37</xdr:row>
      <xdr:rowOff>55517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92320"/>
          <a:ext cx="698500" cy="87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14387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98237</xdr:rowOff>
    </xdr:from>
    <xdr:to>
      <xdr:col>29</xdr:col>
      <xdr:colOff>177800</xdr:colOff>
      <xdr:row>37</xdr:row>
      <xdr:rowOff>28387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5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286214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9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96506</xdr:rowOff>
    </xdr:from>
    <xdr:to>
      <xdr:col>26</xdr:col>
      <xdr:colOff>101600</xdr:colOff>
      <xdr:row>37</xdr:row>
      <xdr:rowOff>26656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49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11433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3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106483</xdr:rowOff>
    </xdr:from>
    <xdr:to>
      <xdr:col>22</xdr:col>
      <xdr:colOff>165100</xdr:colOff>
      <xdr:row>37</xdr:row>
      <xdr:rowOff>36633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5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21410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4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4717</xdr:rowOff>
    </xdr:from>
    <xdr:to>
      <xdr:col>19</xdr:col>
      <xdr:colOff>38100</xdr:colOff>
      <xdr:row>37</xdr:row>
      <xdr:rowOff>106317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29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91094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1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88270</xdr:rowOff>
    </xdr:from>
    <xdr:to>
      <xdr:col>15</xdr:col>
      <xdr:colOff>101600</xdr:colOff>
      <xdr:row>37</xdr:row>
      <xdr:rowOff>18420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41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200047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1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3,546
4.20
3,515,529
3,387,875
116,140
1,704,077
2,690,887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169673</xdr:rowOff>
    </xdr:from>
    <xdr:to>
      <xdr:col>24</xdr:col>
      <xdr:colOff>63500</xdr:colOff>
      <xdr:row>37</xdr:row>
      <xdr:rowOff>169941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513323"/>
          <a:ext cx="8382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169673</xdr:rowOff>
    </xdr:from>
    <xdr:to>
      <xdr:col>19</xdr:col>
      <xdr:colOff>177800</xdr:colOff>
      <xdr:row>38</xdr:row>
      <xdr:rowOff>58151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13323"/>
          <a:ext cx="889000" cy="5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117244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58151</xdr:rowOff>
    </xdr:from>
    <xdr:to>
      <xdr:col>15</xdr:col>
      <xdr:colOff>50800</xdr:colOff>
      <xdr:row>38</xdr:row>
      <xdr:rowOff>63232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73251"/>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152841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60661</xdr:rowOff>
    </xdr:from>
    <xdr:to>
      <xdr:col>10</xdr:col>
      <xdr:colOff>114300</xdr:colOff>
      <xdr:row>38</xdr:row>
      <xdr:rowOff>63232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575761"/>
          <a:ext cx="889000" cy="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160370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154934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119140</xdr:rowOff>
    </xdr:from>
    <xdr:to>
      <xdr:col>24</xdr:col>
      <xdr:colOff>114300</xdr:colOff>
      <xdr:row>38</xdr:row>
      <xdr:rowOff>49290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6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34067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7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118873</xdr:rowOff>
    </xdr:from>
    <xdr:to>
      <xdr:col>20</xdr:col>
      <xdr:colOff>38100</xdr:colOff>
      <xdr:row>38</xdr:row>
      <xdr:rowOff>49023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40150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5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7351</xdr:rowOff>
    </xdr:from>
    <xdr:to>
      <xdr:col>15</xdr:col>
      <xdr:colOff>101600</xdr:colOff>
      <xdr:row>38</xdr:row>
      <xdr:rowOff>108951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52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100078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61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12432</xdr:rowOff>
    </xdr:from>
    <xdr:to>
      <xdr:col>10</xdr:col>
      <xdr:colOff>165100</xdr:colOff>
      <xdr:row>38</xdr:row>
      <xdr:rowOff>114032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105159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2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9861</xdr:rowOff>
    </xdr:from>
    <xdr:to>
      <xdr:col>6</xdr:col>
      <xdr:colOff>38100</xdr:colOff>
      <xdr:row>38</xdr:row>
      <xdr:rowOff>111461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102588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1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34535</xdr:rowOff>
    </xdr:from>
    <xdr:to>
      <xdr:col>24</xdr:col>
      <xdr:colOff>63500</xdr:colOff>
      <xdr:row>58</xdr:row>
      <xdr:rowOff>39774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78635"/>
          <a:ext cx="8382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6053</xdr:rowOff>
    </xdr:from>
    <xdr:to>
      <xdr:col>19</xdr:col>
      <xdr:colOff>177800</xdr:colOff>
      <xdr:row>58</xdr:row>
      <xdr:rowOff>34535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50153"/>
          <a:ext cx="889000" cy="2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6053</xdr:rowOff>
    </xdr:from>
    <xdr:to>
      <xdr:col>15</xdr:col>
      <xdr:colOff>50800</xdr:colOff>
      <xdr:row>58</xdr:row>
      <xdr:rowOff>48233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0153"/>
          <a:ext cx="889000" cy="4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48233</xdr:rowOff>
    </xdr:from>
    <xdr:to>
      <xdr:col>10</xdr:col>
      <xdr:colOff>114300</xdr:colOff>
      <xdr:row>58</xdr:row>
      <xdr:rowOff>53348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2333"/>
          <a:ext cx="8890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160424</xdr:rowOff>
    </xdr:from>
    <xdr:to>
      <xdr:col>24</xdr:col>
      <xdr:colOff>114300</xdr:colOff>
      <xdr:row>58</xdr:row>
      <xdr:rowOff>90574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75351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4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155185</xdr:rowOff>
    </xdr:from>
    <xdr:to>
      <xdr:col>20</xdr:col>
      <xdr:colOff>38100</xdr:colOff>
      <xdr:row>58</xdr:row>
      <xdr:rowOff>85335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2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2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126703</xdr:rowOff>
    </xdr:from>
    <xdr:to>
      <xdr:col>15</xdr:col>
      <xdr:colOff>101600</xdr:colOff>
      <xdr:row>58</xdr:row>
      <xdr:rowOff>56853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47980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9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168883</xdr:rowOff>
    </xdr:from>
    <xdr:to>
      <xdr:col>10</xdr:col>
      <xdr:colOff>165100</xdr:colOff>
      <xdr:row>58</xdr:row>
      <xdr:rowOff>99033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90160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3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2548</xdr:rowOff>
    </xdr:from>
    <xdr:to>
      <xdr:col>6</xdr:col>
      <xdr:colOff>38100</xdr:colOff>
      <xdr:row>58</xdr:row>
      <xdr:rowOff>104148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95275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3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126088</xdr:rowOff>
    </xdr:from>
    <xdr:to>
      <xdr:col>24</xdr:col>
      <xdr:colOff>63500</xdr:colOff>
      <xdr:row>78</xdr:row>
      <xdr:rowOff>127758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99188"/>
          <a:ext cx="8382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126088</xdr:rowOff>
    </xdr:from>
    <xdr:to>
      <xdr:col>19</xdr:col>
      <xdr:colOff>177800</xdr:colOff>
      <xdr:row>78</xdr:row>
      <xdr:rowOff>129609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99188"/>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129609</xdr:rowOff>
    </xdr:from>
    <xdr:to>
      <xdr:col>15</xdr:col>
      <xdr:colOff>50800</xdr:colOff>
      <xdr:row>78</xdr:row>
      <xdr:rowOff>130803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02709"/>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128082</xdr:rowOff>
    </xdr:from>
    <xdr:to>
      <xdr:col>10</xdr:col>
      <xdr:colOff>114300</xdr:colOff>
      <xdr:row>78</xdr:row>
      <xdr:rowOff>130803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01182"/>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76958</xdr:rowOff>
    </xdr:from>
    <xdr:to>
      <xdr:col>24</xdr:col>
      <xdr:colOff>114300</xdr:colOff>
      <xdr:row>79</xdr:row>
      <xdr:rowOff>7108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5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163335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75288</xdr:rowOff>
    </xdr:from>
    <xdr:to>
      <xdr:col>20</xdr:col>
      <xdr:colOff>38100</xdr:colOff>
      <xdr:row>79</xdr:row>
      <xdr:rowOff>5438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168015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4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78809</xdr:rowOff>
    </xdr:from>
    <xdr:to>
      <xdr:col>15</xdr:col>
      <xdr:colOff>101600</xdr:colOff>
      <xdr:row>79</xdr:row>
      <xdr:rowOff>8959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4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80003</xdr:rowOff>
    </xdr:from>
    <xdr:to>
      <xdr:col>10</xdr:col>
      <xdr:colOff>165100</xdr:colOff>
      <xdr:row>79</xdr:row>
      <xdr:rowOff>10153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4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77282</xdr:rowOff>
    </xdr:from>
    <xdr:to>
      <xdr:col>6</xdr:col>
      <xdr:colOff>38100</xdr:colOff>
      <xdr:row>79</xdr:row>
      <xdr:rowOff>7432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170009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4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135806</xdr:rowOff>
    </xdr:from>
    <xdr:to>
      <xdr:col>24</xdr:col>
      <xdr:colOff>63500</xdr:colOff>
      <xdr:row>94</xdr:row>
      <xdr:rowOff>141041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52106"/>
          <a:ext cx="8382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141041</xdr:rowOff>
    </xdr:from>
    <xdr:to>
      <xdr:col>19</xdr:col>
      <xdr:colOff>177800</xdr:colOff>
      <xdr:row>94</xdr:row>
      <xdr:rowOff>169114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57341"/>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20784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121207</xdr:rowOff>
    </xdr:from>
    <xdr:to>
      <xdr:col>15</xdr:col>
      <xdr:colOff>50800</xdr:colOff>
      <xdr:row>94</xdr:row>
      <xdr:rowOff>169114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237507"/>
          <a:ext cx="889000" cy="4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50661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121207</xdr:rowOff>
    </xdr:from>
    <xdr:to>
      <xdr:col>10</xdr:col>
      <xdr:colOff>114300</xdr:colOff>
      <xdr:row>94</xdr:row>
      <xdr:rowOff>160373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37507"/>
          <a:ext cx="889000" cy="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62899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85006</xdr:rowOff>
    </xdr:from>
    <xdr:to>
      <xdr:col>24</xdr:col>
      <xdr:colOff>114300</xdr:colOff>
      <xdr:row>95</xdr:row>
      <xdr:rowOff>15156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107883</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5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90241</xdr:rowOff>
    </xdr:from>
    <xdr:to>
      <xdr:col>20</xdr:col>
      <xdr:colOff>38100</xdr:colOff>
      <xdr:row>95</xdr:row>
      <xdr:rowOff>20391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0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36918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59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118314</xdr:rowOff>
    </xdr:from>
    <xdr:to>
      <xdr:col>15</xdr:col>
      <xdr:colOff>101600</xdr:colOff>
      <xdr:row>95</xdr:row>
      <xdr:rowOff>48464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64991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70407</xdr:rowOff>
    </xdr:from>
    <xdr:to>
      <xdr:col>10</xdr:col>
      <xdr:colOff>165100</xdr:colOff>
      <xdr:row>95</xdr:row>
      <xdr:rowOff>557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17084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96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109573</xdr:rowOff>
    </xdr:from>
    <xdr:to>
      <xdr:col>6</xdr:col>
      <xdr:colOff>38100</xdr:colOff>
      <xdr:row>95</xdr:row>
      <xdr:rowOff>39723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2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56250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0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126512</xdr:rowOff>
    </xdr:from>
    <xdr:to>
      <xdr:col>55</xdr:col>
      <xdr:colOff>0</xdr:colOff>
      <xdr:row>37</xdr:row>
      <xdr:rowOff>79064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98712"/>
          <a:ext cx="838200" cy="12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126512</xdr:rowOff>
    </xdr:from>
    <xdr:to>
      <xdr:col>50</xdr:col>
      <xdr:colOff>114300</xdr:colOff>
      <xdr:row>38</xdr:row>
      <xdr:rowOff>35575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98712"/>
          <a:ext cx="889000" cy="25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21224</xdr:rowOff>
    </xdr:from>
    <xdr:to>
      <xdr:col>45</xdr:col>
      <xdr:colOff>177800</xdr:colOff>
      <xdr:row>38</xdr:row>
      <xdr:rowOff>35575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536324"/>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21224</xdr:rowOff>
    </xdr:from>
    <xdr:to>
      <xdr:col>41</xdr:col>
      <xdr:colOff>50800</xdr:colOff>
      <xdr:row>38</xdr:row>
      <xdr:rowOff>32595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536324"/>
          <a:ext cx="88900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28264</xdr:rowOff>
    </xdr:from>
    <xdr:to>
      <xdr:col>55</xdr:col>
      <xdr:colOff>50800</xdr:colOff>
      <xdr:row>37</xdr:row>
      <xdr:rowOff>129864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7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6691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5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75712</xdr:rowOff>
    </xdr:from>
    <xdr:to>
      <xdr:col>50</xdr:col>
      <xdr:colOff>165100</xdr:colOff>
      <xdr:row>37</xdr:row>
      <xdr:rowOff>5862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4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168439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4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156225</xdr:rowOff>
    </xdr:from>
    <xdr:to>
      <xdr:col>46</xdr:col>
      <xdr:colOff>38100</xdr:colOff>
      <xdr:row>38</xdr:row>
      <xdr:rowOff>86375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77502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5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141874</xdr:rowOff>
    </xdr:from>
    <xdr:to>
      <xdr:col>41</xdr:col>
      <xdr:colOff>101600</xdr:colOff>
      <xdr:row>38</xdr:row>
      <xdr:rowOff>72024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63151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7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153245</xdr:rowOff>
    </xdr:from>
    <xdr:to>
      <xdr:col>36</xdr:col>
      <xdr:colOff>165100</xdr:colOff>
      <xdr:row>38</xdr:row>
      <xdr:rowOff>83395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74522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38411</xdr:rowOff>
    </xdr:from>
    <xdr:to>
      <xdr:col>55</xdr:col>
      <xdr:colOff>0</xdr:colOff>
      <xdr:row>59</xdr:row>
      <xdr:rowOff>82107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53961"/>
          <a:ext cx="838200" cy="4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82107</xdr:rowOff>
    </xdr:from>
    <xdr:to>
      <xdr:col>50</xdr:col>
      <xdr:colOff>114300</xdr:colOff>
      <xdr:row>59</xdr:row>
      <xdr:rowOff>94879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97657"/>
          <a:ext cx="889000" cy="1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60514</xdr:rowOff>
    </xdr:from>
    <xdr:to>
      <xdr:col>45</xdr:col>
      <xdr:colOff>177800</xdr:colOff>
      <xdr:row>59</xdr:row>
      <xdr:rowOff>94879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76064"/>
          <a:ext cx="889000" cy="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49244</xdr:rowOff>
    </xdr:from>
    <xdr:to>
      <xdr:col>41</xdr:col>
      <xdr:colOff>50800</xdr:colOff>
      <xdr:row>59</xdr:row>
      <xdr:rowOff>60514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64794"/>
          <a:ext cx="88900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159061</xdr:rowOff>
    </xdr:from>
    <xdr:to>
      <xdr:col>55</xdr:col>
      <xdr:colOff>50800</xdr:colOff>
      <xdr:row>59</xdr:row>
      <xdr:rowOff>89211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0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31307</xdr:rowOff>
    </xdr:from>
    <xdr:to>
      <xdr:col>50</xdr:col>
      <xdr:colOff>165100</xdr:colOff>
      <xdr:row>59</xdr:row>
      <xdr:rowOff>132907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14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124034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23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44079</xdr:rowOff>
    </xdr:from>
    <xdr:to>
      <xdr:col>46</xdr:col>
      <xdr:colOff>38100</xdr:colOff>
      <xdr:row>59</xdr:row>
      <xdr:rowOff>145679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5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136806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25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9714</xdr:rowOff>
    </xdr:from>
    <xdr:to>
      <xdr:col>41</xdr:col>
      <xdr:colOff>101600</xdr:colOff>
      <xdr:row>59</xdr:row>
      <xdr:rowOff>111314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12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102441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21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169894</xdr:rowOff>
    </xdr:from>
    <xdr:to>
      <xdr:col>36</xdr:col>
      <xdr:colOff>165100</xdr:colOff>
      <xdr:row>59</xdr:row>
      <xdr:rowOff>100044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1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91171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20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62827</xdr:rowOff>
    </xdr:from>
    <xdr:to>
      <xdr:col>55</xdr:col>
      <xdr:colOff>0</xdr:colOff>
      <xdr:row>78</xdr:row>
      <xdr:rowOff>137568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35927"/>
          <a:ext cx="838200" cy="7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137568</xdr:rowOff>
    </xdr:from>
    <xdr:to>
      <xdr:col>50</xdr:col>
      <xdr:colOff>114300</xdr:colOff>
      <xdr:row>78</xdr:row>
      <xdr:rowOff>138728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10668"/>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127602</xdr:rowOff>
    </xdr:from>
    <xdr:to>
      <xdr:col>45</xdr:col>
      <xdr:colOff>177800</xdr:colOff>
      <xdr:row>78</xdr:row>
      <xdr:rowOff>138728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00702"/>
          <a:ext cx="889000" cy="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127602</xdr:rowOff>
    </xdr:from>
    <xdr:to>
      <xdr:col>41</xdr:col>
      <xdr:colOff>50800</xdr:colOff>
      <xdr:row>78</xdr:row>
      <xdr:rowOff>134655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00702"/>
          <a:ext cx="8890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12027</xdr:rowOff>
    </xdr:from>
    <xdr:to>
      <xdr:col>55</xdr:col>
      <xdr:colOff>50800</xdr:colOff>
      <xdr:row>78</xdr:row>
      <xdr:rowOff>113627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142854</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7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86768</xdr:rowOff>
    </xdr:from>
    <xdr:to>
      <xdr:col>50</xdr:col>
      <xdr:colOff>165100</xdr:colOff>
      <xdr:row>79</xdr:row>
      <xdr:rowOff>16918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8045</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5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87928</xdr:rowOff>
    </xdr:from>
    <xdr:to>
      <xdr:col>46</xdr:col>
      <xdr:colOff>38100</xdr:colOff>
      <xdr:row>79</xdr:row>
      <xdr:rowOff>18078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9205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5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76802</xdr:rowOff>
    </xdr:from>
    <xdr:to>
      <xdr:col>41</xdr:col>
      <xdr:colOff>101600</xdr:colOff>
      <xdr:row>79</xdr:row>
      <xdr:rowOff>6952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4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169529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4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83855</xdr:rowOff>
    </xdr:from>
    <xdr:to>
      <xdr:col>36</xdr:col>
      <xdr:colOff>165100</xdr:colOff>
      <xdr:row>79</xdr:row>
      <xdr:rowOff>14005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5132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4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124027</xdr:rowOff>
    </xdr:from>
    <xdr:to>
      <xdr:col>55</xdr:col>
      <xdr:colOff>0</xdr:colOff>
      <xdr:row>98</xdr:row>
      <xdr:rowOff>132533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926127"/>
          <a:ext cx="8382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124027</xdr:rowOff>
    </xdr:from>
    <xdr:to>
      <xdr:col>50</xdr:col>
      <xdr:colOff>114300</xdr:colOff>
      <xdr:row>98</xdr:row>
      <xdr:rowOff>135193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926127"/>
          <a:ext cx="889000" cy="1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121430</xdr:rowOff>
    </xdr:from>
    <xdr:to>
      <xdr:col>45</xdr:col>
      <xdr:colOff>177800</xdr:colOff>
      <xdr:row>98</xdr:row>
      <xdr:rowOff>135193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923530"/>
          <a:ext cx="889000" cy="1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119245</xdr:rowOff>
    </xdr:from>
    <xdr:to>
      <xdr:col>41</xdr:col>
      <xdr:colOff>50800</xdr:colOff>
      <xdr:row>98</xdr:row>
      <xdr:rowOff>121430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921345"/>
          <a:ext cx="889000" cy="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81733</xdr:rowOff>
    </xdr:from>
    <xdr:to>
      <xdr:col>55</xdr:col>
      <xdr:colOff>50800</xdr:colOff>
      <xdr:row>99</xdr:row>
      <xdr:rowOff>11883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168110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9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73227</xdr:rowOff>
    </xdr:from>
    <xdr:to>
      <xdr:col>50</xdr:col>
      <xdr:colOff>165100</xdr:colOff>
      <xdr:row>99</xdr:row>
      <xdr:rowOff>3377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7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84393</xdr:rowOff>
    </xdr:from>
    <xdr:to>
      <xdr:col>46</xdr:col>
      <xdr:colOff>38100</xdr:colOff>
      <xdr:row>99</xdr:row>
      <xdr:rowOff>14543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5670</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15428" y="169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70630</xdr:rowOff>
    </xdr:from>
    <xdr:to>
      <xdr:col>41</xdr:col>
      <xdr:colOff>101600</xdr:colOff>
      <xdr:row>99</xdr:row>
      <xdr:rowOff>780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7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163357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6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68445</xdr:rowOff>
    </xdr:from>
    <xdr:to>
      <xdr:col>36</xdr:col>
      <xdr:colOff>165100</xdr:colOff>
      <xdr:row>98</xdr:row>
      <xdr:rowOff>170045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161172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78405</xdr:rowOff>
    </xdr:from>
    <xdr:to>
      <xdr:col>85</xdr:col>
      <xdr:colOff>127000</xdr:colOff>
      <xdr:row>78</xdr:row>
      <xdr:rowOff>82820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451505"/>
          <a:ext cx="8382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82820</xdr:rowOff>
    </xdr:from>
    <xdr:to>
      <xdr:col>81</xdr:col>
      <xdr:colOff>50800</xdr:colOff>
      <xdr:row>78</xdr:row>
      <xdr:rowOff>90669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55920"/>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90669</xdr:rowOff>
    </xdr:from>
    <xdr:to>
      <xdr:col>76</xdr:col>
      <xdr:colOff>114300</xdr:colOff>
      <xdr:row>78</xdr:row>
      <xdr:rowOff>112221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63769"/>
          <a:ext cx="8890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92345</xdr:rowOff>
    </xdr:from>
    <xdr:to>
      <xdr:col>71</xdr:col>
      <xdr:colOff>177800</xdr:colOff>
      <xdr:row>78</xdr:row>
      <xdr:rowOff>112221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465445"/>
          <a:ext cx="8890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27605</xdr:rowOff>
    </xdr:from>
    <xdr:to>
      <xdr:col>85</xdr:col>
      <xdr:colOff>177800</xdr:colOff>
      <xdr:row>78</xdr:row>
      <xdr:rowOff>129205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6032</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7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32020</xdr:rowOff>
    </xdr:from>
    <xdr:to>
      <xdr:col>81</xdr:col>
      <xdr:colOff>101600</xdr:colOff>
      <xdr:row>78</xdr:row>
      <xdr:rowOff>133620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124747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9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39869</xdr:rowOff>
    </xdr:from>
    <xdr:to>
      <xdr:col>76</xdr:col>
      <xdr:colOff>165100</xdr:colOff>
      <xdr:row>78</xdr:row>
      <xdr:rowOff>141469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1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132596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61421</xdr:rowOff>
    </xdr:from>
    <xdr:to>
      <xdr:col>72</xdr:col>
      <xdr:colOff>38100</xdr:colOff>
      <xdr:row>78</xdr:row>
      <xdr:rowOff>163021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3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154148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2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41545</xdr:rowOff>
    </xdr:from>
    <xdr:to>
      <xdr:col>67</xdr:col>
      <xdr:colOff>101600</xdr:colOff>
      <xdr:row>78</xdr:row>
      <xdr:rowOff>143145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134272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0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128487</xdr:rowOff>
    </xdr:from>
    <xdr:to>
      <xdr:col>85</xdr:col>
      <xdr:colOff>127000</xdr:colOff>
      <xdr:row>99</xdr:row>
      <xdr:rowOff>28654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30587"/>
          <a:ext cx="838200" cy="7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850</xdr:rowOff>
    </xdr:from>
    <xdr:to>
      <xdr:col>81</xdr:col>
      <xdr:colOff>50800</xdr:colOff>
      <xdr:row>99</xdr:row>
      <xdr:rowOff>28654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74400"/>
          <a:ext cx="889000" cy="2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850</xdr:rowOff>
    </xdr:from>
    <xdr:to>
      <xdr:col>76</xdr:col>
      <xdr:colOff>114300</xdr:colOff>
      <xdr:row>99</xdr:row>
      <xdr:rowOff>16883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74400"/>
          <a:ext cx="889000" cy="1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16883</xdr:rowOff>
    </xdr:from>
    <xdr:to>
      <xdr:col>71</xdr:col>
      <xdr:colOff>177800</xdr:colOff>
      <xdr:row>99</xdr:row>
      <xdr:rowOff>39436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90433"/>
          <a:ext cx="889000" cy="2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77687</xdr:rowOff>
    </xdr:from>
    <xdr:to>
      <xdr:col>85</xdr:col>
      <xdr:colOff>177800</xdr:colOff>
      <xdr:row>99</xdr:row>
      <xdr:rowOff>7837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7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164064</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149304</xdr:rowOff>
    </xdr:from>
    <xdr:to>
      <xdr:col>81</xdr:col>
      <xdr:colOff>101600</xdr:colOff>
      <xdr:row>99</xdr:row>
      <xdr:rowOff>79454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4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121500</xdr:rowOff>
    </xdr:from>
    <xdr:to>
      <xdr:col>76</xdr:col>
      <xdr:colOff>165100</xdr:colOff>
      <xdr:row>99</xdr:row>
      <xdr:rowOff>51650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42777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1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137533</xdr:rowOff>
    </xdr:from>
    <xdr:to>
      <xdr:col>72</xdr:col>
      <xdr:colOff>38100</xdr:colOff>
      <xdr:row>99</xdr:row>
      <xdr:rowOff>67683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3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58810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3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160086</xdr:rowOff>
    </xdr:from>
    <xdr:to>
      <xdr:col>67</xdr:col>
      <xdr:colOff>101600</xdr:colOff>
      <xdr:row>99</xdr:row>
      <xdr:rowOff>90236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81363</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86012</xdr:rowOff>
    </xdr:from>
    <xdr:to>
      <xdr:col>116</xdr:col>
      <xdr:colOff>63500</xdr:colOff>
      <xdr:row>59</xdr:row>
      <xdr:rowOff>89223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01562"/>
          <a:ext cx="8382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86012</xdr:rowOff>
    </xdr:from>
    <xdr:to>
      <xdr:col>111</xdr:col>
      <xdr:colOff>177800</xdr:colOff>
      <xdr:row>59</xdr:row>
      <xdr:rowOff>87840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0156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87840</xdr:rowOff>
    </xdr:from>
    <xdr:to>
      <xdr:col>107</xdr:col>
      <xdr:colOff>50800</xdr:colOff>
      <xdr:row>59</xdr:row>
      <xdr:rowOff>93545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03390"/>
          <a:ext cx="889000"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81179</xdr:rowOff>
    </xdr:from>
    <xdr:to>
      <xdr:col>102</xdr:col>
      <xdr:colOff>114300</xdr:colOff>
      <xdr:row>59</xdr:row>
      <xdr:rowOff>93545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96729"/>
          <a:ext cx="889000" cy="1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38423</xdr:rowOff>
    </xdr:from>
    <xdr:to>
      <xdr:col>116</xdr:col>
      <xdr:colOff>114300</xdr:colOff>
      <xdr:row>59</xdr:row>
      <xdr:rowOff>140023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157428</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35212</xdr:rowOff>
    </xdr:from>
    <xdr:to>
      <xdr:col>112</xdr:col>
      <xdr:colOff>38100</xdr:colOff>
      <xdr:row>59</xdr:row>
      <xdr:rowOff>136812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127939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4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37040</xdr:rowOff>
    </xdr:from>
    <xdr:to>
      <xdr:col>107</xdr:col>
      <xdr:colOff>101600</xdr:colOff>
      <xdr:row>59</xdr:row>
      <xdr:rowOff>138640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129767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42745</xdr:rowOff>
    </xdr:from>
    <xdr:to>
      <xdr:col>102</xdr:col>
      <xdr:colOff>165100</xdr:colOff>
      <xdr:row>59</xdr:row>
      <xdr:rowOff>144345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135472</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51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30379</xdr:rowOff>
    </xdr:from>
    <xdr:to>
      <xdr:col>98</xdr:col>
      <xdr:colOff>38100</xdr:colOff>
      <xdr:row>59</xdr:row>
      <xdr:rowOff>131979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4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123106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3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145686</xdr:rowOff>
    </xdr:from>
    <xdr:to>
      <xdr:col>116</xdr:col>
      <xdr:colOff>63500</xdr:colOff>
      <xdr:row>78</xdr:row>
      <xdr:rowOff>151118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518786"/>
          <a:ext cx="8382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128158</xdr:rowOff>
    </xdr:from>
    <xdr:to>
      <xdr:col>111</xdr:col>
      <xdr:colOff>177800</xdr:colOff>
      <xdr:row>78</xdr:row>
      <xdr:rowOff>145686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501258"/>
          <a:ext cx="889000" cy="1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47241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126912</xdr:rowOff>
    </xdr:from>
    <xdr:to>
      <xdr:col>107</xdr:col>
      <xdr:colOff>50800</xdr:colOff>
      <xdr:row>78</xdr:row>
      <xdr:rowOff>128158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500012"/>
          <a:ext cx="889000" cy="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106764</xdr:rowOff>
    </xdr:from>
    <xdr:to>
      <xdr:col>102</xdr:col>
      <xdr:colOff>114300</xdr:colOff>
      <xdr:row>78</xdr:row>
      <xdr:rowOff>126912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479864"/>
          <a:ext cx="889000" cy="2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40051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7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100318</xdr:rowOff>
    </xdr:from>
    <xdr:to>
      <xdr:col>116</xdr:col>
      <xdr:colOff>114300</xdr:colOff>
      <xdr:row>79</xdr:row>
      <xdr:rowOff>30468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4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15245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94886</xdr:rowOff>
    </xdr:from>
    <xdr:to>
      <xdr:col>112</xdr:col>
      <xdr:colOff>38100</xdr:colOff>
      <xdr:row>79</xdr:row>
      <xdr:rowOff>25036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46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16163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56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77358</xdr:rowOff>
    </xdr:from>
    <xdr:to>
      <xdr:col>107</xdr:col>
      <xdr:colOff>101600</xdr:colOff>
      <xdr:row>79</xdr:row>
      <xdr:rowOff>7508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4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170085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54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76112</xdr:rowOff>
    </xdr:from>
    <xdr:to>
      <xdr:col>102</xdr:col>
      <xdr:colOff>165100</xdr:colOff>
      <xdr:row>79</xdr:row>
      <xdr:rowOff>6262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4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168839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54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55964</xdr:rowOff>
    </xdr:from>
    <xdr:to>
      <xdr:col>98</xdr:col>
      <xdr:colOff>38100</xdr:colOff>
      <xdr:row>78</xdr:row>
      <xdr:rowOff>157564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42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148691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52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人件費に</a:t>
          </a:r>
          <a:r>
            <a:rPr kumimoji="1" lang="ja-JP" altLang="ja-JP" sz="1100">
              <a:solidFill>
                <a:schemeClr val="tx1"/>
              </a:solidFill>
              <a:effectLst/>
              <a:latin typeface="+mn-lt"/>
              <a:ea typeface="+mn-ea"/>
              <a:cs typeface="+mn-cs"/>
            </a:rPr>
            <a:t>ついては、会計年度任用職員制度</a:t>
          </a:r>
          <a:r>
            <a:rPr kumimoji="1" lang="ja-JP" altLang="en-US" sz="1100">
              <a:solidFill>
                <a:schemeClr val="tx1"/>
              </a:solidFill>
              <a:effectLst/>
              <a:latin typeface="+mn-lt"/>
              <a:ea typeface="+mn-ea"/>
              <a:cs typeface="+mn-cs"/>
            </a:rPr>
            <a:t>が令和２年度に</a:t>
          </a:r>
          <a:r>
            <a:rPr kumimoji="1" lang="ja-JP" altLang="ja-JP" sz="1100">
              <a:solidFill>
                <a:schemeClr val="tx1"/>
              </a:solidFill>
              <a:effectLst/>
              <a:latin typeface="+mn-lt"/>
              <a:ea typeface="+mn-ea"/>
              <a:cs typeface="+mn-cs"/>
            </a:rPr>
            <a:t>開始</a:t>
          </a:r>
          <a:r>
            <a:rPr kumimoji="1" lang="ja-JP" altLang="en-US" sz="1100">
              <a:solidFill>
                <a:schemeClr val="tx1"/>
              </a:solidFill>
              <a:effectLst/>
              <a:latin typeface="+mn-lt"/>
              <a:ea typeface="+mn-ea"/>
              <a:cs typeface="+mn-cs"/>
            </a:rPr>
            <a:t>したことによって増となってから令和３年度は横ばいとなっているが、類似団体と比較すると平均以下となっている</a:t>
          </a:r>
          <a:r>
            <a:rPr kumimoji="1" lang="ja-JP" altLang="ja-JP" sz="1100">
              <a:solidFill>
                <a:schemeClr val="tx1"/>
              </a:solidFill>
              <a:effectLst/>
              <a:latin typeface="+mn-lt"/>
              <a:ea typeface="+mn-ea"/>
              <a:cs typeface="+mn-cs"/>
            </a:rPr>
            <a:t>。物件費について</a:t>
          </a:r>
          <a:r>
            <a:rPr kumimoji="1" lang="ja-JP" altLang="en-US" sz="1100">
              <a:solidFill>
                <a:schemeClr val="tx1"/>
              </a:solidFill>
              <a:effectLst/>
              <a:latin typeface="+mn-lt"/>
              <a:ea typeface="+mn-ea"/>
              <a:cs typeface="+mn-cs"/>
            </a:rPr>
            <a:t>も</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1</a:t>
          </a:r>
          <a:r>
            <a:rPr kumimoji="1" lang="ja-JP" altLang="en-US" sz="1100">
              <a:solidFill>
                <a:schemeClr val="tx1"/>
              </a:solidFill>
              <a:effectLst/>
              <a:latin typeface="+mn-lt"/>
              <a:ea typeface="+mn-ea"/>
              <a:cs typeface="+mn-cs"/>
            </a:rPr>
            <a:t>人あたりのコストは</a:t>
          </a:r>
          <a:r>
            <a:rPr kumimoji="1" lang="ja-JP" altLang="ja-JP" sz="1100">
              <a:solidFill>
                <a:schemeClr val="tx1"/>
              </a:solidFill>
              <a:effectLst/>
              <a:latin typeface="+mn-lt"/>
              <a:ea typeface="+mn-ea"/>
              <a:cs typeface="+mn-cs"/>
            </a:rPr>
            <a:t>前年度比で</a:t>
          </a:r>
          <a:r>
            <a:rPr kumimoji="1" lang="en-US" altLang="ja-JP" sz="1100">
              <a:solidFill>
                <a:schemeClr val="tx1"/>
              </a:solidFill>
              <a:effectLst/>
              <a:latin typeface="+mn-lt"/>
              <a:ea typeface="+mn-ea"/>
              <a:cs typeface="+mn-cs"/>
            </a:rPr>
            <a:t>5,729</a:t>
          </a:r>
          <a:r>
            <a:rPr kumimoji="1" lang="ja-JP" altLang="ja-JP" sz="1100">
              <a:solidFill>
                <a:schemeClr val="tx1"/>
              </a:solidFill>
              <a:effectLst/>
              <a:latin typeface="+mn-lt"/>
              <a:ea typeface="+mn-ea"/>
              <a:cs typeface="+mn-cs"/>
            </a:rPr>
            <a:t>円減少して</a:t>
          </a:r>
          <a:r>
            <a:rPr kumimoji="1" lang="ja-JP" altLang="en-US" sz="1100">
              <a:solidFill>
                <a:schemeClr val="tx1"/>
              </a:solidFill>
              <a:effectLst/>
              <a:latin typeface="+mn-lt"/>
              <a:ea typeface="+mn-ea"/>
              <a:cs typeface="+mn-cs"/>
            </a:rPr>
            <a:t>おり、</a:t>
          </a:r>
          <a:r>
            <a:rPr kumimoji="1" lang="ja-JP" altLang="ja-JP" sz="1100">
              <a:solidFill>
                <a:schemeClr val="dk1"/>
              </a:solidFill>
              <a:effectLst/>
              <a:latin typeface="+mn-lt"/>
              <a:ea typeface="+mn-ea"/>
              <a:cs typeface="+mn-cs"/>
            </a:rPr>
            <a:t>類似団体と比較すると平均以下となっている。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補助費については、新型コロナウイルス感染症の感染拡大に伴い</a:t>
          </a:r>
          <a:r>
            <a:rPr kumimoji="1" lang="ja-JP" altLang="en-US" sz="1100">
              <a:solidFill>
                <a:schemeClr val="tx1"/>
              </a:solidFill>
              <a:effectLst/>
              <a:latin typeface="+mn-lt"/>
              <a:ea typeface="+mn-ea"/>
              <a:cs typeface="+mn-cs"/>
            </a:rPr>
            <a:t>子育て臨時特別</a:t>
          </a:r>
          <a:r>
            <a:rPr kumimoji="1" lang="ja-JP" altLang="ja-JP" sz="1100">
              <a:solidFill>
                <a:schemeClr val="tx1"/>
              </a:solidFill>
              <a:effectLst/>
              <a:latin typeface="+mn-lt"/>
              <a:ea typeface="+mn-ea"/>
              <a:cs typeface="+mn-cs"/>
            </a:rPr>
            <a:t>給付金</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の実施や新型コロナ経済対策等の負担金増等により、前年度比で</a:t>
          </a:r>
          <a:r>
            <a:rPr kumimoji="1" lang="ja-JP" altLang="en-US" sz="1100">
              <a:solidFill>
                <a:schemeClr val="tx1"/>
              </a:solidFill>
              <a:effectLst/>
              <a:latin typeface="+mn-lt"/>
              <a:ea typeface="+mn-ea"/>
              <a:cs typeface="+mn-cs"/>
            </a:rPr>
            <a:t>は</a:t>
          </a:r>
          <a:r>
            <a:rPr kumimoji="1" lang="en-US" altLang="ja-JP" sz="1100">
              <a:solidFill>
                <a:schemeClr val="tx1"/>
              </a:solidFill>
              <a:effectLst/>
              <a:latin typeface="+mn-lt"/>
              <a:ea typeface="+mn-ea"/>
              <a:cs typeface="+mn-cs"/>
            </a:rPr>
            <a:t>65,093</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減額</a:t>
          </a:r>
          <a:r>
            <a:rPr kumimoji="1" lang="ja-JP" altLang="ja-JP" sz="1100">
              <a:solidFill>
                <a:schemeClr val="tx1"/>
              </a:solidFill>
              <a:effectLst/>
              <a:latin typeface="+mn-lt"/>
              <a:ea typeface="+mn-ea"/>
              <a:cs typeface="+mn-cs"/>
            </a:rPr>
            <a:t>となった</a:t>
          </a:r>
          <a:r>
            <a:rPr kumimoji="1" lang="ja-JP" altLang="en-US" sz="1100">
              <a:solidFill>
                <a:schemeClr val="tx1"/>
              </a:solidFill>
              <a:effectLst/>
              <a:latin typeface="+mn-lt"/>
              <a:ea typeface="+mn-ea"/>
              <a:cs typeface="+mn-cs"/>
            </a:rPr>
            <a:t>が、令和元年以前からみると</a:t>
          </a:r>
          <a:r>
            <a:rPr kumimoji="1" lang="en-US" altLang="ja-JP" sz="1100">
              <a:solidFill>
                <a:schemeClr val="tx1"/>
              </a:solidFill>
              <a:effectLst/>
              <a:latin typeface="+mn-lt"/>
              <a:ea typeface="+mn-ea"/>
              <a:cs typeface="+mn-cs"/>
            </a:rPr>
            <a:t>1.5</a:t>
          </a:r>
          <a:r>
            <a:rPr kumimoji="1" lang="ja-JP" altLang="en-US" sz="1100">
              <a:solidFill>
                <a:schemeClr val="tx1"/>
              </a:solidFill>
              <a:effectLst/>
              <a:latin typeface="+mn-lt"/>
              <a:ea typeface="+mn-ea"/>
              <a:cs typeface="+mn-cs"/>
            </a:rPr>
            <a:t>倍以上増加している。</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普通建設事業費は、</a:t>
          </a:r>
          <a:r>
            <a:rPr kumimoji="1" lang="ja-JP" altLang="en-US" sz="1100">
              <a:solidFill>
                <a:schemeClr val="tx1"/>
              </a:solidFill>
              <a:effectLst/>
              <a:latin typeface="+mn-lt"/>
              <a:ea typeface="+mn-ea"/>
              <a:cs typeface="+mn-cs"/>
            </a:rPr>
            <a:t>２箇年で行う</a:t>
          </a:r>
          <a:r>
            <a:rPr kumimoji="1" lang="ja-JP" altLang="ja-JP" sz="1100">
              <a:solidFill>
                <a:schemeClr val="tx1"/>
              </a:solidFill>
              <a:effectLst/>
              <a:latin typeface="+mn-lt"/>
              <a:ea typeface="+mn-ea"/>
              <a:cs typeface="+mn-cs"/>
            </a:rPr>
            <a:t>複合型子育て拠点施設建設の開始や</a:t>
          </a:r>
          <a:r>
            <a:rPr kumimoji="1" lang="ja-JP" altLang="en-US" sz="1100">
              <a:solidFill>
                <a:schemeClr val="tx1"/>
              </a:solidFill>
              <a:effectLst/>
              <a:latin typeface="+mn-lt"/>
              <a:ea typeface="+mn-ea"/>
              <a:cs typeface="+mn-cs"/>
            </a:rPr>
            <a:t>陶芸倉庫棟の新規整備、道路の更新にあたり用地買収等を行ったため</a:t>
          </a:r>
          <a:r>
            <a:rPr kumimoji="1" lang="ja-JP" altLang="ja-JP" sz="1100">
              <a:solidFill>
                <a:schemeClr val="tx1"/>
              </a:solidFill>
              <a:effectLst/>
              <a:latin typeface="+mn-lt"/>
              <a:ea typeface="+mn-ea"/>
              <a:cs typeface="+mn-cs"/>
            </a:rPr>
            <a:t>、前年度比で</a:t>
          </a:r>
          <a:r>
            <a:rPr kumimoji="1" lang="en-US" altLang="ja-JP" sz="1100">
              <a:solidFill>
                <a:schemeClr val="tx1"/>
              </a:solidFill>
              <a:effectLst/>
              <a:latin typeface="+mn-lt"/>
              <a:ea typeface="+mn-ea"/>
              <a:cs typeface="+mn-cs"/>
            </a:rPr>
            <a:t>133,804</a:t>
          </a:r>
          <a:r>
            <a:rPr kumimoji="1" lang="ja-JP" altLang="en-US" sz="1100">
              <a:solidFill>
                <a:schemeClr val="tx1"/>
              </a:solidFill>
              <a:effectLst/>
              <a:latin typeface="+mn-lt"/>
              <a:ea typeface="+mn-ea"/>
              <a:cs typeface="+mn-cs"/>
            </a:rPr>
            <a:t>円増加しているが、</a:t>
          </a:r>
          <a:r>
            <a:rPr kumimoji="1" lang="ja-JP" altLang="ja-JP" sz="1100">
              <a:solidFill>
                <a:schemeClr val="tx1"/>
              </a:solidFill>
              <a:effectLst/>
              <a:latin typeface="+mn-lt"/>
              <a:ea typeface="+mn-ea"/>
              <a:cs typeface="+mn-cs"/>
            </a:rPr>
            <a:t>類似団体と比較すると平均以下となっている。</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積立金は、</a:t>
          </a:r>
          <a:r>
            <a:rPr kumimoji="1" lang="ja-JP" altLang="en-US" sz="1100">
              <a:solidFill>
                <a:schemeClr val="tx1"/>
              </a:solidFill>
              <a:effectLst/>
              <a:latin typeface="+mn-lt"/>
              <a:ea typeface="+mn-ea"/>
              <a:cs typeface="+mn-cs"/>
            </a:rPr>
            <a:t>新型コロナウイルス感染症の影響により各種事業の縮小などがあったため財政調整基金の取崩を行わず、積立ができたため</a:t>
          </a:r>
          <a:r>
            <a:rPr kumimoji="1" lang="ja-JP" altLang="ja-JP" sz="1100">
              <a:solidFill>
                <a:schemeClr val="tx1"/>
              </a:solidFill>
              <a:effectLst/>
              <a:latin typeface="+mn-lt"/>
              <a:ea typeface="+mn-ea"/>
              <a:cs typeface="+mn-cs"/>
            </a:rPr>
            <a:t>、対前年度比で</a:t>
          </a:r>
          <a:r>
            <a:rPr kumimoji="1" lang="en-US" altLang="ja-JP" sz="1100">
              <a:solidFill>
                <a:schemeClr val="tx1"/>
              </a:solidFill>
              <a:effectLst/>
              <a:latin typeface="+mn-lt"/>
              <a:ea typeface="+mn-ea"/>
              <a:cs typeface="+mn-cs"/>
            </a:rPr>
            <a:t>93,989</a:t>
          </a:r>
          <a:r>
            <a:rPr kumimoji="1" lang="ja-JP" altLang="ja-JP" sz="1100">
              <a:solidFill>
                <a:schemeClr val="tx1"/>
              </a:solidFill>
              <a:effectLst/>
              <a:latin typeface="+mn-lt"/>
              <a:ea typeface="+mn-ea"/>
              <a:cs typeface="+mn-cs"/>
            </a:rPr>
            <a:t>円の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3,575
3,546
4.20
3,515,529
3,387,875
116,140
1,704,077
2,690,887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160306</xdr:rowOff>
    </xdr:from>
    <xdr:to>
      <xdr:col>24</xdr:col>
      <xdr:colOff>63500</xdr:colOff>
      <xdr:row>37</xdr:row>
      <xdr:rowOff>164405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03956"/>
          <a:ext cx="8382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160306</xdr:rowOff>
    </xdr:from>
    <xdr:to>
      <xdr:col>19</xdr:col>
      <xdr:colOff>177800</xdr:colOff>
      <xdr:row>37</xdr:row>
      <xdr:rowOff>162217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03956"/>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23722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1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162217</xdr:rowOff>
    </xdr:from>
    <xdr:to>
      <xdr:col>15</xdr:col>
      <xdr:colOff>50800</xdr:colOff>
      <xdr:row>38</xdr:row>
      <xdr:rowOff>3324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05867"/>
          <a:ext cx="8890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10970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161580</xdr:rowOff>
    </xdr:from>
    <xdr:to>
      <xdr:col>10</xdr:col>
      <xdr:colOff>114300</xdr:colOff>
      <xdr:row>38</xdr:row>
      <xdr:rowOff>3324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05230"/>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17044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18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7149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113605</xdr:rowOff>
    </xdr:from>
    <xdr:to>
      <xdr:col>24</xdr:col>
      <xdr:colOff>114300</xdr:colOff>
      <xdr:row>38</xdr:row>
      <xdr:rowOff>43755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5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92032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3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109506</xdr:rowOff>
    </xdr:from>
    <xdr:to>
      <xdr:col>20</xdr:col>
      <xdr:colOff>38100</xdr:colOff>
      <xdr:row>38</xdr:row>
      <xdr:rowOff>39656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30783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54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111417</xdr:rowOff>
    </xdr:from>
    <xdr:to>
      <xdr:col>15</xdr:col>
      <xdr:colOff>101600</xdr:colOff>
      <xdr:row>38</xdr:row>
      <xdr:rowOff>41567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32694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54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123974</xdr:rowOff>
    </xdr:from>
    <xdr:to>
      <xdr:col>10</xdr:col>
      <xdr:colOff>165100</xdr:colOff>
      <xdr:row>38</xdr:row>
      <xdr:rowOff>54124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6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45251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5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110780</xdr:rowOff>
    </xdr:from>
    <xdr:to>
      <xdr:col>6</xdr:col>
      <xdr:colOff>38100</xdr:colOff>
      <xdr:row>38</xdr:row>
      <xdr:rowOff>40931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54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32057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4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29449</xdr:rowOff>
    </xdr:from>
    <xdr:to>
      <xdr:col>24</xdr:col>
      <xdr:colOff>63500</xdr:colOff>
      <xdr:row>58</xdr:row>
      <xdr:rowOff>31748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73549"/>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29449</xdr:rowOff>
    </xdr:from>
    <xdr:to>
      <xdr:col>19</xdr:col>
      <xdr:colOff>177800</xdr:colOff>
      <xdr:row>58</xdr:row>
      <xdr:rowOff>55421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73549"/>
          <a:ext cx="889000" cy="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55421</xdr:rowOff>
    </xdr:from>
    <xdr:to>
      <xdr:col>15</xdr:col>
      <xdr:colOff>50800</xdr:colOff>
      <xdr:row>58</xdr:row>
      <xdr:rowOff>74724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99521"/>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74724</xdr:rowOff>
    </xdr:from>
    <xdr:to>
      <xdr:col>10</xdr:col>
      <xdr:colOff>114300</xdr:colOff>
      <xdr:row>58</xdr:row>
      <xdr:rowOff>89550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18824"/>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152398</xdr:rowOff>
    </xdr:from>
    <xdr:to>
      <xdr:col>24</xdr:col>
      <xdr:colOff>114300</xdr:colOff>
      <xdr:row>58</xdr:row>
      <xdr:rowOff>82548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3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150099</xdr:rowOff>
    </xdr:from>
    <xdr:to>
      <xdr:col>20</xdr:col>
      <xdr:colOff>38100</xdr:colOff>
      <xdr:row>58</xdr:row>
      <xdr:rowOff>80249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71376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01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4621</xdr:rowOff>
    </xdr:from>
    <xdr:to>
      <xdr:col>15</xdr:col>
      <xdr:colOff>101600</xdr:colOff>
      <xdr:row>58</xdr:row>
      <xdr:rowOff>106221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4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97348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04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23924</xdr:rowOff>
    </xdr:from>
    <xdr:to>
      <xdr:col>10</xdr:col>
      <xdr:colOff>165100</xdr:colOff>
      <xdr:row>58</xdr:row>
      <xdr:rowOff>125524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6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116651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6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38750</xdr:rowOff>
    </xdr:from>
    <xdr:to>
      <xdr:col>6</xdr:col>
      <xdr:colOff>38100</xdr:colOff>
      <xdr:row>58</xdr:row>
      <xdr:rowOff>140350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8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131477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7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153729</xdr:rowOff>
    </xdr:from>
    <xdr:to>
      <xdr:col>24</xdr:col>
      <xdr:colOff>63500</xdr:colOff>
      <xdr:row>77</xdr:row>
      <xdr:rowOff>47058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669579"/>
          <a:ext cx="838200" cy="57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47058</xdr:rowOff>
    </xdr:from>
    <xdr:to>
      <xdr:col>19</xdr:col>
      <xdr:colOff>177800</xdr:colOff>
      <xdr:row>77</xdr:row>
      <xdr:rowOff>61041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48708"/>
          <a:ext cx="8890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61041</xdr:rowOff>
    </xdr:from>
    <xdr:to>
      <xdr:col>15</xdr:col>
      <xdr:colOff>50800</xdr:colOff>
      <xdr:row>77</xdr:row>
      <xdr:rowOff>89964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62691"/>
          <a:ext cx="889000" cy="2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78070</xdr:rowOff>
    </xdr:from>
    <xdr:to>
      <xdr:col>10</xdr:col>
      <xdr:colOff>114300</xdr:colOff>
      <xdr:row>77</xdr:row>
      <xdr:rowOff>89964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79720"/>
          <a:ext cx="889000" cy="1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78776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102929</xdr:rowOff>
    </xdr:from>
    <xdr:to>
      <xdr:col>24</xdr:col>
      <xdr:colOff>114300</xdr:colOff>
      <xdr:row>74</xdr:row>
      <xdr:rowOff>33079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1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125806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47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167708</xdr:rowOff>
    </xdr:from>
    <xdr:to>
      <xdr:col>20</xdr:col>
      <xdr:colOff>38100</xdr:colOff>
      <xdr:row>77</xdr:row>
      <xdr:rowOff>97858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9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88985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9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10241</xdr:rowOff>
    </xdr:from>
    <xdr:to>
      <xdr:col>15</xdr:col>
      <xdr:colOff>101600</xdr:colOff>
      <xdr:row>77</xdr:row>
      <xdr:rowOff>111841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1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102968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0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39164</xdr:rowOff>
    </xdr:from>
    <xdr:to>
      <xdr:col>10</xdr:col>
      <xdr:colOff>165100</xdr:colOff>
      <xdr:row>77</xdr:row>
      <xdr:rowOff>140764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131891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3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27270</xdr:rowOff>
    </xdr:from>
    <xdr:to>
      <xdr:col>6</xdr:col>
      <xdr:colOff>38100</xdr:colOff>
      <xdr:row>77</xdr:row>
      <xdr:rowOff>128870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119997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2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167678</xdr:rowOff>
    </xdr:from>
    <xdr:to>
      <xdr:col>24</xdr:col>
      <xdr:colOff>63500</xdr:colOff>
      <xdr:row>99</xdr:row>
      <xdr:rowOff>5224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69778"/>
          <a:ext cx="8382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5224</xdr:rowOff>
    </xdr:from>
    <xdr:to>
      <xdr:col>19</xdr:col>
      <xdr:colOff>177800</xdr:colOff>
      <xdr:row>99</xdr:row>
      <xdr:rowOff>21317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78774"/>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117026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57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20782</xdr:rowOff>
    </xdr:from>
    <xdr:to>
      <xdr:col>15</xdr:col>
      <xdr:colOff>50800</xdr:colOff>
      <xdr:row>99</xdr:row>
      <xdr:rowOff>21317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94332"/>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20481</xdr:rowOff>
    </xdr:from>
    <xdr:to>
      <xdr:col>10</xdr:col>
      <xdr:colOff>114300</xdr:colOff>
      <xdr:row>99</xdr:row>
      <xdr:rowOff>20782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94031"/>
          <a:ext cx="8890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116878</xdr:rowOff>
    </xdr:from>
    <xdr:to>
      <xdr:col>24</xdr:col>
      <xdr:colOff>114300</xdr:colOff>
      <xdr:row>99</xdr:row>
      <xdr:rowOff>47028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31805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125874</xdr:rowOff>
    </xdr:from>
    <xdr:to>
      <xdr:col>20</xdr:col>
      <xdr:colOff>38100</xdr:colOff>
      <xdr:row>99</xdr:row>
      <xdr:rowOff>56024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2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47151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141967</xdr:rowOff>
    </xdr:from>
    <xdr:to>
      <xdr:col>15</xdr:col>
      <xdr:colOff>101600</xdr:colOff>
      <xdr:row>99</xdr:row>
      <xdr:rowOff>72117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4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63244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3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141432</xdr:rowOff>
    </xdr:from>
    <xdr:to>
      <xdr:col>10</xdr:col>
      <xdr:colOff>165100</xdr:colOff>
      <xdr:row>99</xdr:row>
      <xdr:rowOff>71582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62709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3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141131</xdr:rowOff>
    </xdr:from>
    <xdr:to>
      <xdr:col>6</xdr:col>
      <xdr:colOff>38100</xdr:colOff>
      <xdr:row>99</xdr:row>
      <xdr:rowOff>71281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62408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3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170331</xdr:rowOff>
    </xdr:from>
    <xdr:to>
      <xdr:col>55</xdr:col>
      <xdr:colOff>0</xdr:colOff>
      <xdr:row>59</xdr:row>
      <xdr:rowOff>10412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14431"/>
          <a:ext cx="8382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2239</xdr:rowOff>
    </xdr:from>
    <xdr:to>
      <xdr:col>50</xdr:col>
      <xdr:colOff>114300</xdr:colOff>
      <xdr:row>59</xdr:row>
      <xdr:rowOff>10412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17789"/>
          <a:ext cx="8890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2239</xdr:rowOff>
    </xdr:from>
    <xdr:to>
      <xdr:col>45</xdr:col>
      <xdr:colOff>177800</xdr:colOff>
      <xdr:row>59</xdr:row>
      <xdr:rowOff>4035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17789"/>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4035</xdr:rowOff>
    </xdr:from>
    <xdr:to>
      <xdr:col>41</xdr:col>
      <xdr:colOff>50800</xdr:colOff>
      <xdr:row>59</xdr:row>
      <xdr:rowOff>12017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19585"/>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119531</xdr:rowOff>
    </xdr:from>
    <xdr:to>
      <xdr:col>55</xdr:col>
      <xdr:colOff>50800</xdr:colOff>
      <xdr:row>59</xdr:row>
      <xdr:rowOff>49681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34458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7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131062</xdr:rowOff>
    </xdr:from>
    <xdr:to>
      <xdr:col>50</xdr:col>
      <xdr:colOff>165100</xdr:colOff>
      <xdr:row>59</xdr:row>
      <xdr:rowOff>61212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52339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6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122889</xdr:rowOff>
    </xdr:from>
    <xdr:to>
      <xdr:col>46</xdr:col>
      <xdr:colOff>38100</xdr:colOff>
      <xdr:row>59</xdr:row>
      <xdr:rowOff>53039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44166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5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124685</xdr:rowOff>
    </xdr:from>
    <xdr:to>
      <xdr:col>41</xdr:col>
      <xdr:colOff>101600</xdr:colOff>
      <xdr:row>59</xdr:row>
      <xdr:rowOff>54835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45962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6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132667</xdr:rowOff>
    </xdr:from>
    <xdr:to>
      <xdr:col>36</xdr:col>
      <xdr:colOff>165100</xdr:colOff>
      <xdr:row>59</xdr:row>
      <xdr:rowOff>62817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53944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6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26688</xdr:rowOff>
    </xdr:from>
    <xdr:to>
      <xdr:col>55</xdr:col>
      <xdr:colOff>0</xdr:colOff>
      <xdr:row>79</xdr:row>
      <xdr:rowOff>32708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71238"/>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26688</xdr:rowOff>
    </xdr:from>
    <xdr:to>
      <xdr:col>50</xdr:col>
      <xdr:colOff>114300</xdr:colOff>
      <xdr:row>79</xdr:row>
      <xdr:rowOff>42835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71238"/>
          <a:ext cx="889000" cy="1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42835</xdr:rowOff>
    </xdr:from>
    <xdr:to>
      <xdr:col>45</xdr:col>
      <xdr:colOff>177800</xdr:colOff>
      <xdr:row>79</xdr:row>
      <xdr:rowOff>43126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87385"/>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42841</xdr:rowOff>
    </xdr:from>
    <xdr:to>
      <xdr:col>41</xdr:col>
      <xdr:colOff>50800</xdr:colOff>
      <xdr:row>79</xdr:row>
      <xdr:rowOff>43126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87391"/>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153358</xdr:rowOff>
    </xdr:from>
    <xdr:to>
      <xdr:col>55</xdr:col>
      <xdr:colOff>50800</xdr:colOff>
      <xdr:row>79</xdr:row>
      <xdr:rowOff>83508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2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68285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4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147338</xdr:rowOff>
    </xdr:from>
    <xdr:to>
      <xdr:col>50</xdr:col>
      <xdr:colOff>165100</xdr:colOff>
      <xdr:row>79</xdr:row>
      <xdr:rowOff>77488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68615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1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163485</xdr:rowOff>
    </xdr:from>
    <xdr:to>
      <xdr:col>46</xdr:col>
      <xdr:colOff>38100</xdr:colOff>
      <xdr:row>79</xdr:row>
      <xdr:rowOff>93635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3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84762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2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163776</xdr:rowOff>
    </xdr:from>
    <xdr:to>
      <xdr:col>41</xdr:col>
      <xdr:colOff>101600</xdr:colOff>
      <xdr:row>79</xdr:row>
      <xdr:rowOff>93926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85053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2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163491</xdr:rowOff>
    </xdr:from>
    <xdr:to>
      <xdr:col>36</xdr:col>
      <xdr:colOff>165100</xdr:colOff>
      <xdr:row>79</xdr:row>
      <xdr:rowOff>93641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84768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167436</xdr:rowOff>
    </xdr:from>
    <xdr:to>
      <xdr:col>55</xdr:col>
      <xdr:colOff>0</xdr:colOff>
      <xdr:row>98</xdr:row>
      <xdr:rowOff>6429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98086"/>
          <a:ext cx="838200" cy="1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167436</xdr:rowOff>
    </xdr:from>
    <xdr:to>
      <xdr:col>50</xdr:col>
      <xdr:colOff>114300</xdr:colOff>
      <xdr:row>98</xdr:row>
      <xdr:rowOff>15287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98086"/>
          <a:ext cx="889000" cy="1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553</xdr:rowOff>
    </xdr:from>
    <xdr:to>
      <xdr:col>45</xdr:col>
      <xdr:colOff>177800</xdr:colOff>
      <xdr:row>98</xdr:row>
      <xdr:rowOff>15287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02653"/>
          <a:ext cx="889000" cy="1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553</xdr:rowOff>
    </xdr:from>
    <xdr:to>
      <xdr:col>41</xdr:col>
      <xdr:colOff>50800</xdr:colOff>
      <xdr:row>98</xdr:row>
      <xdr:rowOff>12757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02653"/>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127079</xdr:rowOff>
    </xdr:from>
    <xdr:to>
      <xdr:col>55</xdr:col>
      <xdr:colOff>50800</xdr:colOff>
      <xdr:row>98</xdr:row>
      <xdr:rowOff>57229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5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42006</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7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116636</xdr:rowOff>
    </xdr:from>
    <xdr:to>
      <xdr:col>50</xdr:col>
      <xdr:colOff>165100</xdr:colOff>
      <xdr:row>98</xdr:row>
      <xdr:rowOff>46786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4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37913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135937</xdr:rowOff>
    </xdr:from>
    <xdr:to>
      <xdr:col>46</xdr:col>
      <xdr:colOff>38100</xdr:colOff>
      <xdr:row>98</xdr:row>
      <xdr:rowOff>66087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57214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5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121203</xdr:rowOff>
    </xdr:from>
    <xdr:to>
      <xdr:col>41</xdr:col>
      <xdr:colOff>101600</xdr:colOff>
      <xdr:row>98</xdr:row>
      <xdr:rowOff>51353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42480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133407</xdr:rowOff>
    </xdr:from>
    <xdr:to>
      <xdr:col>36</xdr:col>
      <xdr:colOff>165100</xdr:colOff>
      <xdr:row>98</xdr:row>
      <xdr:rowOff>63557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54684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5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128209</xdr:rowOff>
    </xdr:from>
    <xdr:to>
      <xdr:col>85</xdr:col>
      <xdr:colOff>127000</xdr:colOff>
      <xdr:row>38</xdr:row>
      <xdr:rowOff>137906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43309"/>
          <a:ext cx="8382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126598</xdr:rowOff>
    </xdr:from>
    <xdr:to>
      <xdr:col>81</xdr:col>
      <xdr:colOff>50800</xdr:colOff>
      <xdr:row>38</xdr:row>
      <xdr:rowOff>137906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641698"/>
          <a:ext cx="889000" cy="1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30917</xdr:rowOff>
    </xdr:from>
    <xdr:to>
      <xdr:col>76</xdr:col>
      <xdr:colOff>114300</xdr:colOff>
      <xdr:row>38</xdr:row>
      <xdr:rowOff>126598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46017"/>
          <a:ext cx="889000" cy="9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30917</xdr:rowOff>
    </xdr:from>
    <xdr:to>
      <xdr:col>71</xdr:col>
      <xdr:colOff>177800</xdr:colOff>
      <xdr:row>38</xdr:row>
      <xdr:rowOff>131009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46017"/>
          <a:ext cx="889000" cy="10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77409</xdr:rowOff>
    </xdr:from>
    <xdr:to>
      <xdr:col>85</xdr:col>
      <xdr:colOff>177800</xdr:colOff>
      <xdr:row>39</xdr:row>
      <xdr:rowOff>7559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163786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0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87106</xdr:rowOff>
    </xdr:from>
    <xdr:to>
      <xdr:col>81</xdr:col>
      <xdr:colOff>101600</xdr:colOff>
      <xdr:row>39</xdr:row>
      <xdr:rowOff>17256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8383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9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75798</xdr:rowOff>
    </xdr:from>
    <xdr:to>
      <xdr:col>76</xdr:col>
      <xdr:colOff>165100</xdr:colOff>
      <xdr:row>39</xdr:row>
      <xdr:rowOff>5948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9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168525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151567</xdr:rowOff>
    </xdr:from>
    <xdr:to>
      <xdr:col>72</xdr:col>
      <xdr:colOff>38100</xdr:colOff>
      <xdr:row>38</xdr:row>
      <xdr:rowOff>81717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9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72844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8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80209</xdr:rowOff>
    </xdr:from>
    <xdr:to>
      <xdr:col>67</xdr:col>
      <xdr:colOff>101600</xdr:colOff>
      <xdr:row>39</xdr:row>
      <xdr:rowOff>10359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9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1486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8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125747</xdr:rowOff>
    </xdr:from>
    <xdr:to>
      <xdr:col>85</xdr:col>
      <xdr:colOff>127000</xdr:colOff>
      <xdr:row>57</xdr:row>
      <xdr:rowOff>147136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98397"/>
          <a:ext cx="838200" cy="2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125747</xdr:rowOff>
    </xdr:from>
    <xdr:to>
      <xdr:col>81</xdr:col>
      <xdr:colOff>50800</xdr:colOff>
      <xdr:row>58</xdr:row>
      <xdr:rowOff>12950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98397"/>
          <a:ext cx="889000" cy="5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11281</xdr:rowOff>
    </xdr:from>
    <xdr:to>
      <xdr:col>76</xdr:col>
      <xdr:colOff>114300</xdr:colOff>
      <xdr:row>58</xdr:row>
      <xdr:rowOff>12950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55381"/>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96847</xdr:rowOff>
    </xdr:from>
    <xdr:to>
      <xdr:col>71</xdr:col>
      <xdr:colOff>177800</xdr:colOff>
      <xdr:row>58</xdr:row>
      <xdr:rowOff>11281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869497"/>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96336</xdr:rowOff>
    </xdr:from>
    <xdr:to>
      <xdr:col>85</xdr:col>
      <xdr:colOff>177800</xdr:colOff>
      <xdr:row>58</xdr:row>
      <xdr:rowOff>26486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11263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8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74947</xdr:rowOff>
    </xdr:from>
    <xdr:to>
      <xdr:col>81</xdr:col>
      <xdr:colOff>101600</xdr:colOff>
      <xdr:row>58</xdr:row>
      <xdr:rowOff>5097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4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167674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4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133600</xdr:rowOff>
    </xdr:from>
    <xdr:to>
      <xdr:col>76</xdr:col>
      <xdr:colOff>165100</xdr:colOff>
      <xdr:row>58</xdr:row>
      <xdr:rowOff>63750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0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54877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9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131931</xdr:rowOff>
    </xdr:from>
    <xdr:to>
      <xdr:col>72</xdr:col>
      <xdr:colOff>38100</xdr:colOff>
      <xdr:row>58</xdr:row>
      <xdr:rowOff>62081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0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53208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9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46047</xdr:rowOff>
    </xdr:from>
    <xdr:to>
      <xdr:col>67</xdr:col>
      <xdr:colOff>101600</xdr:colOff>
      <xdr:row>57</xdr:row>
      <xdr:rowOff>147647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1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138774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78405</xdr:rowOff>
    </xdr:from>
    <xdr:to>
      <xdr:col>85</xdr:col>
      <xdr:colOff>127000</xdr:colOff>
      <xdr:row>98</xdr:row>
      <xdr:rowOff>82820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880505"/>
          <a:ext cx="8382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82820</xdr:rowOff>
    </xdr:from>
    <xdr:to>
      <xdr:col>81</xdr:col>
      <xdr:colOff>50800</xdr:colOff>
      <xdr:row>98</xdr:row>
      <xdr:rowOff>90669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84920"/>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90669</xdr:rowOff>
    </xdr:from>
    <xdr:to>
      <xdr:col>76</xdr:col>
      <xdr:colOff>114300</xdr:colOff>
      <xdr:row>98</xdr:row>
      <xdr:rowOff>112221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92769"/>
          <a:ext cx="8890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92345</xdr:rowOff>
    </xdr:from>
    <xdr:to>
      <xdr:col>71</xdr:col>
      <xdr:colOff>177800</xdr:colOff>
      <xdr:row>98</xdr:row>
      <xdr:rowOff>112221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894445"/>
          <a:ext cx="8890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27605</xdr:rowOff>
    </xdr:from>
    <xdr:to>
      <xdr:col>85</xdr:col>
      <xdr:colOff>177800</xdr:colOff>
      <xdr:row>98</xdr:row>
      <xdr:rowOff>129205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8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6032</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80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32020</xdr:rowOff>
    </xdr:from>
    <xdr:to>
      <xdr:col>81</xdr:col>
      <xdr:colOff>101600</xdr:colOff>
      <xdr:row>98</xdr:row>
      <xdr:rowOff>133620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124747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9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39869</xdr:rowOff>
    </xdr:from>
    <xdr:to>
      <xdr:col>76</xdr:col>
      <xdr:colOff>165100</xdr:colOff>
      <xdr:row>98</xdr:row>
      <xdr:rowOff>141469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4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132596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3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61421</xdr:rowOff>
    </xdr:from>
    <xdr:to>
      <xdr:col>72</xdr:col>
      <xdr:colOff>38100</xdr:colOff>
      <xdr:row>98</xdr:row>
      <xdr:rowOff>163021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154148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5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41545</xdr:rowOff>
    </xdr:from>
    <xdr:to>
      <xdr:col>67</xdr:col>
      <xdr:colOff>101600</xdr:colOff>
      <xdr:row>98</xdr:row>
      <xdr:rowOff>143145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134272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96865</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1323300" y="6783415"/>
          <a:ext cx="8382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97953</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4503"/>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71185</xdr:rowOff>
    </xdr:from>
    <xdr:to>
      <xdr:col>107</xdr:col>
      <xdr:colOff>50800</xdr:colOff>
      <xdr:row>39</xdr:row>
      <xdr:rowOff>97953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243385"/>
          <a:ext cx="889000" cy="54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107598</xdr:rowOff>
    </xdr:from>
    <xdr:to>
      <xdr:col>102</xdr:col>
      <xdr:colOff>114300</xdr:colOff>
      <xdr:row>36</xdr:row>
      <xdr:rowOff>71185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5765448"/>
          <a:ext cx="889000" cy="47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57584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74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99331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78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46065</xdr:rowOff>
    </xdr:from>
    <xdr:to>
      <xdr:col>116</xdr:col>
      <xdr:colOff>114300</xdr:colOff>
      <xdr:row>39</xdr:row>
      <xdr:rowOff>147665</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8838</xdr:rowOff>
    </xdr:from>
    <xdr:ext cx="378565"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47153</xdr:rowOff>
    </xdr:from>
    <xdr:to>
      <xdr:col>107</xdr:col>
      <xdr:colOff>101600</xdr:colOff>
      <xdr:row>39</xdr:row>
      <xdr:rowOff>148753</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139880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826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20385</xdr:rowOff>
    </xdr:from>
    <xdr:to>
      <xdr:col>102</xdr:col>
      <xdr:colOff>165100</xdr:colOff>
      <xdr:row>36</xdr:row>
      <xdr:rowOff>121985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19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138512</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278111" y="596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56798</xdr:rowOff>
    </xdr:from>
    <xdr:to>
      <xdr:col>98</xdr:col>
      <xdr:colOff>38100</xdr:colOff>
      <xdr:row>33</xdr:row>
      <xdr:rowOff>158398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571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3475</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389111" y="548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総務費は、新型コロナ感染症に伴う特別定額給付金や新型コロナ経済対策に伴う補助金等の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などにより</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対前年度比で</a:t>
          </a:r>
          <a:r>
            <a:rPr kumimoji="1" lang="en-US" altLang="ja-JP" sz="1100">
              <a:solidFill>
                <a:schemeClr val="tx1"/>
              </a:solidFill>
              <a:effectLst/>
              <a:latin typeface="+mn-lt"/>
              <a:ea typeface="+mn-ea"/>
              <a:cs typeface="+mn-cs"/>
            </a:rPr>
            <a:t>5,028</a:t>
          </a:r>
          <a:r>
            <a:rPr kumimoji="1" lang="ja-JP" altLang="ja-JP" sz="1100">
              <a:solidFill>
                <a:schemeClr val="tx1"/>
              </a:solidFill>
              <a:effectLst/>
              <a:latin typeface="+mn-lt"/>
              <a:ea typeface="+mn-ea"/>
              <a:cs typeface="+mn-cs"/>
            </a:rPr>
            <a:t>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となった。</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民生費は、複合型子育て拠点施設建設の</a:t>
          </a:r>
          <a:r>
            <a:rPr kumimoji="1" lang="ja-JP" altLang="en-US" sz="1100">
              <a:solidFill>
                <a:schemeClr val="tx1"/>
              </a:solidFill>
              <a:effectLst/>
              <a:latin typeface="+mn-lt"/>
              <a:ea typeface="+mn-ea"/>
              <a:cs typeface="+mn-cs"/>
            </a:rPr>
            <a:t>開始</a:t>
          </a:r>
          <a:r>
            <a:rPr kumimoji="1" lang="ja-JP" altLang="ja-JP" sz="1100">
              <a:solidFill>
                <a:schemeClr val="tx1"/>
              </a:solidFill>
              <a:effectLst/>
              <a:latin typeface="+mn-lt"/>
              <a:ea typeface="+mn-ea"/>
              <a:cs typeface="+mn-cs"/>
            </a:rPr>
            <a:t>により</a:t>
          </a:r>
          <a:r>
            <a:rPr kumimoji="1" lang="en-US" altLang="ja-JP" sz="1100">
              <a:solidFill>
                <a:schemeClr val="tx1"/>
              </a:solidFill>
              <a:effectLst/>
              <a:latin typeface="+mn-lt"/>
              <a:ea typeface="+mn-ea"/>
              <a:cs typeface="+mn-cs"/>
            </a:rPr>
            <a:t>177,336</a:t>
          </a:r>
          <a:r>
            <a:rPr kumimoji="1" lang="ja-JP" altLang="en-US" sz="1100">
              <a:solidFill>
                <a:schemeClr val="tx1"/>
              </a:solidFill>
              <a:effectLst/>
              <a:latin typeface="+mn-lt"/>
              <a:ea typeface="+mn-ea"/>
              <a:cs typeface="+mn-cs"/>
            </a:rPr>
            <a:t>円の</a:t>
          </a:r>
          <a:r>
            <a:rPr kumimoji="1" lang="ja-JP" altLang="ja-JP" sz="1100">
              <a:solidFill>
                <a:schemeClr val="tx1"/>
              </a:solidFill>
              <a:effectLst/>
              <a:latin typeface="+mn-lt"/>
              <a:ea typeface="+mn-ea"/>
              <a:cs typeface="+mn-cs"/>
            </a:rPr>
            <a:t>増となっており、全国・県</a:t>
          </a:r>
          <a:r>
            <a:rPr kumimoji="1" lang="ja-JP" altLang="en-US" sz="1100">
              <a:solidFill>
                <a:schemeClr val="tx1"/>
              </a:solidFill>
              <a:effectLst/>
              <a:latin typeface="+mn-lt"/>
              <a:ea typeface="+mn-ea"/>
              <a:cs typeface="+mn-cs"/>
            </a:rPr>
            <a:t>・類似団体の全てで平均</a:t>
          </a:r>
          <a:r>
            <a:rPr kumimoji="1" lang="ja-JP" altLang="ja-JP" sz="1100">
              <a:solidFill>
                <a:schemeClr val="tx1"/>
              </a:solidFill>
              <a:effectLst/>
              <a:latin typeface="+mn-lt"/>
              <a:ea typeface="+mn-ea"/>
              <a:cs typeface="+mn-cs"/>
            </a:rPr>
            <a:t>を上回っている。衛生費は</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新型コロナウイルスワクチン接種の</a:t>
          </a:r>
          <a:r>
            <a:rPr kumimoji="1" lang="ja-JP" altLang="en-US" sz="1100">
              <a:solidFill>
                <a:schemeClr val="tx1"/>
              </a:solidFill>
              <a:effectLst/>
              <a:latin typeface="+mn-lt"/>
              <a:ea typeface="+mn-ea"/>
              <a:cs typeface="+mn-cs"/>
            </a:rPr>
            <a:t>開始</a:t>
          </a:r>
          <a:r>
            <a:rPr kumimoji="1" lang="ja-JP" altLang="ja-JP" sz="1100">
              <a:solidFill>
                <a:schemeClr val="tx1"/>
              </a:solidFill>
              <a:effectLst/>
              <a:latin typeface="+mn-lt"/>
              <a:ea typeface="+mn-ea"/>
              <a:cs typeface="+mn-cs"/>
            </a:rPr>
            <a:t>に伴って前年度比</a:t>
          </a:r>
          <a:r>
            <a:rPr kumimoji="1" lang="en-US" altLang="ja-JP" sz="1100">
              <a:solidFill>
                <a:schemeClr val="tx1"/>
              </a:solidFill>
              <a:effectLst/>
              <a:latin typeface="+mn-lt"/>
              <a:ea typeface="+mn-ea"/>
              <a:cs typeface="+mn-cs"/>
            </a:rPr>
            <a:t>5,530</a:t>
          </a:r>
          <a:r>
            <a:rPr kumimoji="1" lang="ja-JP" altLang="ja-JP" sz="1100">
              <a:solidFill>
                <a:schemeClr val="tx1"/>
              </a:solidFill>
              <a:effectLst/>
              <a:latin typeface="+mn-lt"/>
              <a:ea typeface="+mn-ea"/>
              <a:cs typeface="+mn-cs"/>
            </a:rPr>
            <a:t>円増となっているが、類似団体との比較では低い水準となっている。</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農林水産業費は、</a:t>
          </a:r>
          <a:r>
            <a:rPr kumimoji="1" lang="ja-JP" altLang="en-US" sz="1100">
              <a:solidFill>
                <a:schemeClr val="tx1"/>
              </a:solidFill>
              <a:effectLst/>
              <a:latin typeface="+mn-lt"/>
              <a:ea typeface="+mn-ea"/>
              <a:cs typeface="+mn-cs"/>
            </a:rPr>
            <a:t>新型コロナ経済対策に伴う農業者への補助金等の事業により</a:t>
          </a:r>
          <a:r>
            <a:rPr kumimoji="1" lang="ja-JP" altLang="ja-JP" sz="1100">
              <a:solidFill>
                <a:schemeClr val="tx1"/>
              </a:solidFill>
              <a:effectLst/>
              <a:latin typeface="+mn-lt"/>
              <a:ea typeface="+mn-ea"/>
              <a:cs typeface="+mn-cs"/>
            </a:rPr>
            <a:t>対前年度比で</a:t>
          </a:r>
          <a:r>
            <a:rPr kumimoji="1" lang="en-US" altLang="ja-JP" sz="1100">
              <a:solidFill>
                <a:schemeClr val="tx1"/>
              </a:solidFill>
              <a:effectLst/>
              <a:latin typeface="+mn-lt"/>
              <a:ea typeface="+mn-ea"/>
              <a:cs typeface="+mn-cs"/>
            </a:rPr>
            <a:t>6,053</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a:t>
          </a:r>
          <a:r>
            <a:rPr kumimoji="1" lang="ja-JP" altLang="en-US" sz="1100">
              <a:solidFill>
                <a:schemeClr val="tx1"/>
              </a:solidFill>
              <a:effectLst/>
              <a:latin typeface="+mn-lt"/>
              <a:ea typeface="+mn-ea"/>
              <a:cs typeface="+mn-cs"/>
            </a:rPr>
            <a:t>っているが</a:t>
          </a:r>
          <a:r>
            <a:rPr kumimoji="1" lang="ja-JP" altLang="ja-JP" sz="1100">
              <a:solidFill>
                <a:schemeClr val="tx1"/>
              </a:solidFill>
              <a:effectLst/>
              <a:latin typeface="+mn-lt"/>
              <a:ea typeface="+mn-ea"/>
              <a:cs typeface="+mn-cs"/>
            </a:rPr>
            <a:t>、依然として県平均・類似団体よりも低くなっている。商工費は新型コロナ経済対策により商品券の発行や中小企業等への支援金の給付により、前年比</a:t>
          </a:r>
          <a:r>
            <a:rPr kumimoji="1" lang="en-US" altLang="ja-JP" sz="1100">
              <a:solidFill>
                <a:schemeClr val="tx1"/>
              </a:solidFill>
              <a:effectLst/>
              <a:latin typeface="+mn-lt"/>
              <a:ea typeface="+mn-ea"/>
              <a:cs typeface="+mn-cs"/>
            </a:rPr>
            <a:t>4,741</a:t>
          </a:r>
          <a:r>
            <a:rPr kumimoji="1" lang="ja-JP" altLang="ja-JP" sz="1100">
              <a:solidFill>
                <a:schemeClr val="tx1"/>
              </a:solidFill>
              <a:effectLst/>
              <a:latin typeface="+mn-lt"/>
              <a:ea typeface="+mn-ea"/>
              <a:cs typeface="+mn-cs"/>
            </a:rPr>
            <a:t>円の</a:t>
          </a:r>
          <a:r>
            <a:rPr kumimoji="1" lang="ja-JP" altLang="en-US" sz="1100">
              <a:solidFill>
                <a:schemeClr val="tx1"/>
              </a:solidFill>
              <a:effectLst/>
              <a:latin typeface="+mn-lt"/>
              <a:ea typeface="+mn-ea"/>
              <a:cs typeface="+mn-cs"/>
            </a:rPr>
            <a:t>減となったものの令和元年度以前と比較すると大幅に増となっている。</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土木費は、村道役場線交差点改良工事</a:t>
          </a:r>
          <a:r>
            <a:rPr kumimoji="1" lang="ja-JP" altLang="en-US" sz="1100">
              <a:solidFill>
                <a:schemeClr val="tx1"/>
              </a:solidFill>
              <a:effectLst/>
              <a:latin typeface="+mn-lt"/>
              <a:ea typeface="+mn-ea"/>
              <a:cs typeface="+mn-cs"/>
            </a:rPr>
            <a:t>に伴う用地買収が終了し工事が開始したことにより</a:t>
          </a:r>
          <a:r>
            <a:rPr kumimoji="1" lang="ja-JP" altLang="ja-JP" sz="1100">
              <a:solidFill>
                <a:schemeClr val="tx1"/>
              </a:solidFill>
              <a:effectLst/>
              <a:latin typeface="+mn-lt"/>
              <a:ea typeface="+mn-ea"/>
              <a:cs typeface="+mn-cs"/>
            </a:rPr>
            <a:t>、前年度比で</a:t>
          </a:r>
          <a:r>
            <a:rPr kumimoji="1" lang="en-US" altLang="ja-JP" sz="1100">
              <a:solidFill>
                <a:schemeClr val="tx1"/>
              </a:solidFill>
              <a:effectLst/>
              <a:latin typeface="+mn-lt"/>
              <a:ea typeface="+mn-ea"/>
              <a:cs typeface="+mn-cs"/>
            </a:rPr>
            <a:t>18,273</a:t>
          </a:r>
          <a:r>
            <a:rPr kumimoji="1" lang="ja-JP" altLang="ja-JP" sz="1100">
              <a:solidFill>
                <a:schemeClr val="tx1"/>
              </a:solidFill>
              <a:effectLst/>
              <a:latin typeface="+mn-lt"/>
              <a:ea typeface="+mn-ea"/>
              <a:cs typeface="+mn-cs"/>
            </a:rPr>
            <a:t>円の増となったが、類似団体よりも低い水準となっている。</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教育費は、小学校の</a:t>
          </a:r>
          <a:r>
            <a:rPr kumimoji="1" lang="en-US" altLang="ja-JP" sz="1100">
              <a:solidFill>
                <a:schemeClr val="tx1"/>
              </a:solidFill>
              <a:effectLst/>
              <a:latin typeface="+mn-lt"/>
              <a:ea typeface="+mn-ea"/>
              <a:cs typeface="+mn-cs"/>
            </a:rPr>
            <a:t>GIGA</a:t>
          </a:r>
          <a:r>
            <a:rPr kumimoji="1" lang="ja-JP" altLang="ja-JP" sz="1100">
              <a:solidFill>
                <a:schemeClr val="tx1"/>
              </a:solidFill>
              <a:effectLst/>
              <a:latin typeface="+mn-lt"/>
              <a:ea typeface="+mn-ea"/>
              <a:cs typeface="+mn-cs"/>
            </a:rPr>
            <a:t>スクールに伴う整備等</a:t>
          </a:r>
          <a:r>
            <a:rPr kumimoji="1" lang="ja-JP" altLang="en-US" sz="1100">
              <a:solidFill>
                <a:schemeClr val="tx1"/>
              </a:solidFill>
              <a:effectLst/>
              <a:latin typeface="+mn-lt"/>
              <a:ea typeface="+mn-ea"/>
              <a:cs typeface="+mn-cs"/>
            </a:rPr>
            <a:t>が終了したため</a:t>
          </a:r>
          <a:r>
            <a:rPr kumimoji="1" lang="ja-JP" altLang="ja-JP" sz="1100">
              <a:solidFill>
                <a:schemeClr val="tx1"/>
              </a:solidFill>
              <a:effectLst/>
              <a:latin typeface="+mn-lt"/>
              <a:ea typeface="+mn-ea"/>
              <a:cs typeface="+mn-cs"/>
            </a:rPr>
            <a:t>前年度比で</a:t>
          </a:r>
          <a:r>
            <a:rPr kumimoji="1" lang="en-US" altLang="ja-JP" sz="1100">
              <a:solidFill>
                <a:schemeClr val="tx1"/>
              </a:solidFill>
              <a:effectLst/>
              <a:latin typeface="+mn-lt"/>
              <a:ea typeface="+mn-ea"/>
              <a:cs typeface="+mn-cs"/>
            </a:rPr>
            <a:t>9,357</a:t>
          </a:r>
          <a:r>
            <a:rPr kumimoji="1" lang="ja-JP" altLang="ja-JP" sz="1100">
              <a:solidFill>
                <a:schemeClr val="tx1"/>
              </a:solidFill>
              <a:effectLst/>
              <a:latin typeface="+mn-lt"/>
              <a:ea typeface="+mn-ea"/>
              <a:cs typeface="+mn-cs"/>
            </a:rPr>
            <a:t>円の減となって</a:t>
          </a:r>
          <a:r>
            <a:rPr kumimoji="1" lang="ja-JP" altLang="en-US" sz="1100">
              <a:solidFill>
                <a:schemeClr val="tx1"/>
              </a:solidFill>
              <a:effectLst/>
              <a:latin typeface="+mn-lt"/>
              <a:ea typeface="+mn-ea"/>
              <a:cs typeface="+mn-cs"/>
            </a:rPr>
            <a:t>いるが、新型コロナ感染症対策や工事の増、職員の増等</a:t>
          </a:r>
          <a:r>
            <a:rPr kumimoji="1" lang="ja-JP" altLang="ja-JP" sz="1100">
              <a:solidFill>
                <a:schemeClr val="tx1"/>
              </a:solidFill>
              <a:effectLst/>
              <a:latin typeface="+mn-lt"/>
              <a:ea typeface="+mn-ea"/>
              <a:cs typeface="+mn-cs"/>
            </a:rPr>
            <a:t>により、全国・県平均より高くなっているが、類似団体との比較では低い水準である。</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公債費は据え置き期間が終わり償還が始まったことにより</a:t>
          </a:r>
          <a:r>
            <a:rPr kumimoji="1" lang="en-US" altLang="ja-JP" sz="1100">
              <a:solidFill>
                <a:schemeClr val="tx1"/>
              </a:solidFill>
              <a:effectLst/>
              <a:latin typeface="+mn-lt"/>
              <a:ea typeface="+mn-ea"/>
              <a:cs typeface="+mn-cs"/>
            </a:rPr>
            <a:t>2,318</a:t>
          </a:r>
          <a:r>
            <a:rPr kumimoji="1" lang="ja-JP" altLang="ja-JP" sz="1100">
              <a:solidFill>
                <a:schemeClr val="tx1"/>
              </a:solidFill>
              <a:effectLst/>
              <a:latin typeface="+mn-lt"/>
              <a:ea typeface="+mn-ea"/>
              <a:cs typeface="+mn-cs"/>
            </a:rPr>
            <a:t>円の増となっている。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年度は、実質単年度収支が</a:t>
          </a:r>
          <a:r>
            <a:rPr kumimoji="1" lang="en-US" altLang="ja-JP" sz="1100">
              <a:solidFill>
                <a:schemeClr val="tx1"/>
              </a:solidFill>
              <a:effectLst/>
              <a:latin typeface="+mn-lt"/>
              <a:ea typeface="+mn-ea"/>
              <a:cs typeface="+mn-cs"/>
            </a:rPr>
            <a:t>279,797</a:t>
          </a:r>
          <a:r>
            <a:rPr kumimoji="1" lang="ja-JP" altLang="ja-JP" sz="1100">
              <a:solidFill>
                <a:schemeClr val="tx1"/>
              </a:solidFill>
              <a:effectLst/>
              <a:latin typeface="+mn-lt"/>
              <a:ea typeface="+mn-ea"/>
              <a:cs typeface="+mn-cs"/>
            </a:rPr>
            <a:t>千円</a:t>
          </a:r>
          <a:r>
            <a:rPr kumimoji="1" lang="ja-JP" altLang="en-US" sz="1100">
              <a:solidFill>
                <a:schemeClr val="tx1"/>
              </a:solidFill>
              <a:effectLst/>
              <a:latin typeface="+mn-lt"/>
              <a:ea typeface="+mn-ea"/>
              <a:cs typeface="+mn-cs"/>
            </a:rPr>
            <a:t>と</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前年度比</a:t>
          </a:r>
          <a:r>
            <a:rPr kumimoji="1" lang="en-US" altLang="ja-JP" sz="1100">
              <a:solidFill>
                <a:schemeClr val="tx1"/>
              </a:solidFill>
              <a:effectLst/>
              <a:latin typeface="+mn-lt"/>
              <a:ea typeface="+mn-ea"/>
              <a:cs typeface="+mn-cs"/>
            </a:rPr>
            <a:t>12.57</a:t>
          </a:r>
          <a:r>
            <a:rPr kumimoji="1" lang="ja-JP" altLang="en-US" sz="1100">
              <a:solidFill>
                <a:schemeClr val="tx1"/>
              </a:solidFill>
              <a:effectLst/>
              <a:latin typeface="+mn-lt"/>
              <a:ea typeface="+mn-ea"/>
              <a:cs typeface="+mn-cs"/>
            </a:rPr>
            <a:t>ポイント増となっており</a:t>
          </a:r>
          <a:r>
            <a:rPr kumimoji="1" lang="ja-JP" altLang="ja-JP" sz="1100">
              <a:solidFill>
                <a:schemeClr val="tx1"/>
              </a:solidFill>
              <a:effectLst/>
              <a:latin typeface="+mn-lt"/>
              <a:ea typeface="+mn-ea"/>
              <a:cs typeface="+mn-cs"/>
            </a:rPr>
            <a:t>、財政調整基金</a:t>
          </a:r>
          <a:r>
            <a:rPr kumimoji="1" lang="ja-JP" altLang="en-US" sz="1100">
              <a:solidFill>
                <a:schemeClr val="tx1"/>
              </a:solidFill>
              <a:effectLst/>
              <a:latin typeface="+mn-lt"/>
              <a:ea typeface="+mn-ea"/>
              <a:cs typeface="+mn-cs"/>
            </a:rPr>
            <a:t>の積立てを行ったため</a:t>
          </a:r>
          <a:r>
            <a:rPr kumimoji="1" lang="ja-JP" altLang="ja-JP" sz="1100">
              <a:solidFill>
                <a:schemeClr val="tx1"/>
              </a:solidFill>
              <a:effectLst/>
              <a:latin typeface="+mn-lt"/>
              <a:ea typeface="+mn-ea"/>
              <a:cs typeface="+mn-cs"/>
            </a:rPr>
            <a:t>、実質収支額が</a:t>
          </a:r>
          <a:r>
            <a:rPr kumimoji="1" lang="ja-JP" altLang="en-US" sz="1100">
              <a:solidFill>
                <a:schemeClr val="tx1"/>
              </a:solidFill>
              <a:effectLst/>
              <a:latin typeface="+mn-lt"/>
              <a:ea typeface="+mn-ea"/>
              <a:cs typeface="+mn-cs"/>
            </a:rPr>
            <a:t>上がっている</a:t>
          </a:r>
          <a:r>
            <a:rPr kumimoji="1" lang="ja-JP" altLang="ja-JP" sz="1100">
              <a:solidFill>
                <a:schemeClr val="tx1"/>
              </a:solidFill>
              <a:effectLst/>
              <a:latin typeface="+mn-lt"/>
              <a:ea typeface="+mn-ea"/>
              <a:cs typeface="+mn-cs"/>
            </a:rPr>
            <a:t>。今後も引き続き税収や寄附金等の確保及び歳出の削減に努めるとともに、計画的な基金への積立</a:t>
          </a:r>
          <a:r>
            <a:rPr kumimoji="1" lang="ja-JP" altLang="en-US" sz="1100">
              <a:solidFill>
                <a:schemeClr val="tx1"/>
              </a:solidFill>
              <a:effectLst/>
              <a:latin typeface="+mn-lt"/>
              <a:ea typeface="+mn-ea"/>
              <a:cs typeface="+mn-cs"/>
            </a:rPr>
            <a:t>・取崩</a:t>
          </a:r>
          <a:r>
            <a:rPr kumimoji="1" lang="ja-JP" altLang="ja-JP" sz="1100">
              <a:solidFill>
                <a:schemeClr val="tx1"/>
              </a:solidFill>
              <a:effectLst/>
              <a:latin typeface="+mn-lt"/>
              <a:ea typeface="+mn-ea"/>
              <a:cs typeface="+mn-cs"/>
            </a:rPr>
            <a:t>を行う。</a:t>
          </a:r>
          <a:endParaRPr lang="ja-JP" altLang="ja-JP" sz="1400">
            <a:solidFill>
              <a:schemeClr val="tx1"/>
            </a:solidFill>
            <a:effectLst/>
          </a:endParaRPr>
        </a:p>
        <a:p>
          <a:r>
            <a:rPr kumimoji="1" lang="ja-JP" altLang="ja-JP" sz="1100">
              <a:solidFill>
                <a:schemeClr val="tx1"/>
              </a:solidFill>
              <a:effectLst/>
              <a:latin typeface="+mn-lt"/>
              <a:ea typeface="+mn-ea"/>
              <a:cs typeface="+mn-cs"/>
            </a:rPr>
            <a:t>　財政調整基金は取崩</a:t>
          </a:r>
          <a:r>
            <a:rPr kumimoji="1" lang="ja-JP" altLang="en-US" sz="1100">
              <a:solidFill>
                <a:schemeClr val="tx1"/>
              </a:solidFill>
              <a:effectLst/>
              <a:latin typeface="+mn-lt"/>
              <a:ea typeface="+mn-ea"/>
              <a:cs typeface="+mn-cs"/>
            </a:rPr>
            <a:t>を行わず</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351,407</a:t>
          </a:r>
          <a:r>
            <a:rPr kumimoji="1" lang="ja-JP" altLang="en-US" sz="1100">
              <a:solidFill>
                <a:schemeClr val="tx1"/>
              </a:solidFill>
              <a:effectLst/>
              <a:latin typeface="+mn-lt"/>
              <a:ea typeface="+mn-ea"/>
              <a:cs typeface="+mn-cs"/>
            </a:rPr>
            <a:t>千円積立てを行ったため、</a:t>
          </a:r>
          <a:r>
            <a:rPr kumimoji="1" lang="ja-JP" altLang="ja-JP" sz="1100">
              <a:solidFill>
                <a:schemeClr val="tx1"/>
              </a:solidFill>
              <a:effectLst/>
              <a:latin typeface="+mn-lt"/>
              <a:ea typeface="+mn-ea"/>
              <a:cs typeface="+mn-cs"/>
            </a:rPr>
            <a:t>財政調整基金残高は</a:t>
          </a:r>
          <a:r>
            <a:rPr kumimoji="1" lang="en-US" altLang="ja-JP" sz="1100">
              <a:solidFill>
                <a:schemeClr val="tx1"/>
              </a:solidFill>
              <a:effectLst/>
              <a:latin typeface="+mn-lt"/>
              <a:ea typeface="+mn-ea"/>
              <a:cs typeface="+mn-cs"/>
            </a:rPr>
            <a:t>535,693</a:t>
          </a:r>
          <a:r>
            <a:rPr kumimoji="1" lang="ja-JP" altLang="ja-JP" sz="1100">
              <a:solidFill>
                <a:schemeClr val="tx1"/>
              </a:solidFill>
              <a:effectLst/>
              <a:latin typeface="+mn-lt"/>
              <a:ea typeface="+mn-ea"/>
              <a:cs typeface="+mn-cs"/>
            </a:rPr>
            <a:t>千円となっている。</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一般会計における標準財政規模比は前年度比で</a:t>
          </a:r>
          <a:r>
            <a:rPr kumimoji="1" lang="en-US" altLang="ja-JP" sz="1100">
              <a:solidFill>
                <a:schemeClr val="tx1"/>
              </a:solidFill>
              <a:effectLst/>
              <a:latin typeface="+mn-lt"/>
              <a:ea typeface="+mn-ea"/>
              <a:cs typeface="+mn-cs"/>
            </a:rPr>
            <a:t>5.53</a:t>
          </a:r>
          <a:r>
            <a:rPr kumimoji="1" lang="ja-JP" altLang="ja-JP" sz="1100">
              <a:solidFill>
                <a:schemeClr val="tx1"/>
              </a:solidFill>
              <a:effectLst/>
              <a:latin typeface="+mn-lt"/>
              <a:ea typeface="+mn-ea"/>
              <a:cs typeface="+mn-cs"/>
            </a:rPr>
            <a:t>ポイントの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となった。</a:t>
          </a:r>
          <a:r>
            <a:rPr kumimoji="1" lang="ja-JP" altLang="ja-JP" sz="1100">
              <a:solidFill>
                <a:sysClr val="windowText" lastClr="000000"/>
              </a:solidFill>
              <a:effectLst/>
              <a:latin typeface="+mn-lt"/>
              <a:ea typeface="+mn-ea"/>
              <a:cs typeface="+mn-cs"/>
            </a:rPr>
            <a:t>これは</a:t>
          </a:r>
          <a:r>
            <a:rPr kumimoji="1" lang="ja-JP" altLang="en-US" sz="1100">
              <a:solidFill>
                <a:sysClr val="windowText" lastClr="000000"/>
              </a:solidFill>
              <a:effectLst/>
              <a:latin typeface="+mn-lt"/>
              <a:ea typeface="+mn-ea"/>
              <a:cs typeface="+mn-cs"/>
            </a:rPr>
            <a:t>前年度と比較して実質収支</a:t>
          </a:r>
          <a:r>
            <a:rPr kumimoji="1" lang="ja-JP" altLang="ja-JP" sz="1100">
              <a:solidFill>
                <a:sysClr val="windowText" lastClr="000000"/>
              </a:solidFill>
              <a:effectLst/>
              <a:latin typeface="+mn-lt"/>
              <a:ea typeface="+mn-ea"/>
              <a:cs typeface="+mn-cs"/>
            </a:rPr>
            <a:t>の額が</a:t>
          </a:r>
          <a:r>
            <a:rPr kumimoji="1" lang="ja-JP" altLang="en-US" sz="1100">
              <a:solidFill>
                <a:sysClr val="windowText" lastClr="000000"/>
              </a:solidFill>
              <a:effectLst/>
              <a:latin typeface="+mn-lt"/>
              <a:ea typeface="+mn-ea"/>
              <a:cs typeface="+mn-cs"/>
            </a:rPr>
            <a:t>減となり、普通交付税や臨時財政対策債発行可能額の増による標準財政規模が大幅に増となった</a:t>
          </a:r>
          <a:r>
            <a:rPr kumimoji="1" lang="ja-JP" altLang="ja-JP" sz="1100">
              <a:solidFill>
                <a:sysClr val="windowText" lastClr="000000"/>
              </a:solidFill>
              <a:effectLst/>
              <a:latin typeface="+mn-lt"/>
              <a:ea typeface="+mn-ea"/>
              <a:cs typeface="+mn-cs"/>
            </a:rPr>
            <a:t>ことが原因と考えられる。今後も税収の確保及び歳出</a:t>
          </a:r>
          <a:r>
            <a:rPr kumimoji="1" lang="ja-JP" altLang="ja-JP" sz="1100">
              <a:solidFill>
                <a:schemeClr val="tx1"/>
              </a:solidFill>
              <a:effectLst/>
              <a:latin typeface="+mn-lt"/>
              <a:ea typeface="+mn-ea"/>
              <a:cs typeface="+mn-cs"/>
            </a:rPr>
            <a:t>の抑制等に努め</a:t>
          </a:r>
          <a:r>
            <a:rPr kumimoji="1" lang="ja-JP" altLang="en-US" sz="1100">
              <a:solidFill>
                <a:schemeClr val="tx1"/>
              </a:solidFill>
              <a:effectLst/>
              <a:latin typeface="+mn-lt"/>
              <a:ea typeface="+mn-ea"/>
              <a:cs typeface="+mn-cs"/>
            </a:rPr>
            <a:t>る必要がある</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連結実質赤字比率に係る赤字・黒字の構成について、各会計とも一般会計からの繰出金の調整により黒字決算となっている。各会計とも、歳入の確保、歳出の抑制に努め、適正な運営を行っていく。</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3515529</v>
      </c>
      <c r="BO4" s="488"/>
      <c r="BP4" s="488"/>
      <c r="BQ4" s="488"/>
      <c r="BR4" s="488"/>
      <c r="BS4" s="488"/>
      <c r="BT4" s="488"/>
      <c r="BU4" s="489"/>
      <c r="BV4" s="487">
        <v>3008703</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6.8</v>
      </c>
      <c r="CU4" s="628"/>
      <c r="CV4" s="628"/>
      <c r="CW4" s="628"/>
      <c r="CX4" s="628"/>
      <c r="CY4" s="628"/>
      <c r="CZ4" s="628"/>
      <c r="DA4" s="629"/>
      <c r="DB4" s="627">
        <v>12.3</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3387875</v>
      </c>
      <c r="BO5" s="459"/>
      <c r="BP5" s="459"/>
      <c r="BQ5" s="459"/>
      <c r="BR5" s="459"/>
      <c r="BS5" s="459"/>
      <c r="BT5" s="459"/>
      <c r="BU5" s="460"/>
      <c r="BV5" s="458">
        <v>2812500</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75.2</v>
      </c>
      <c r="CU5" s="456"/>
      <c r="CV5" s="456"/>
      <c r="CW5" s="456"/>
      <c r="CX5" s="456"/>
      <c r="CY5" s="456"/>
      <c r="CZ5" s="456"/>
      <c r="DA5" s="457"/>
      <c r="DB5" s="455">
        <v>84.8</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127654</v>
      </c>
      <c r="BO6" s="459"/>
      <c r="BP6" s="459"/>
      <c r="BQ6" s="459"/>
      <c r="BR6" s="459"/>
      <c r="BS6" s="459"/>
      <c r="BT6" s="459"/>
      <c r="BU6" s="460"/>
      <c r="BV6" s="458">
        <v>196203</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81.2</v>
      </c>
      <c r="CU6" s="602"/>
      <c r="CV6" s="602"/>
      <c r="CW6" s="602"/>
      <c r="CX6" s="602"/>
      <c r="CY6" s="602"/>
      <c r="CZ6" s="602"/>
      <c r="DA6" s="603"/>
      <c r="DB6" s="601">
        <v>90.4</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11514</v>
      </c>
      <c r="BO7" s="459"/>
      <c r="BP7" s="459"/>
      <c r="BQ7" s="459"/>
      <c r="BR7" s="459"/>
      <c r="BS7" s="459"/>
      <c r="BT7" s="459"/>
      <c r="BU7" s="460"/>
      <c r="BV7" s="458">
        <v>8453</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1704077</v>
      </c>
      <c r="CU7" s="459"/>
      <c r="CV7" s="459"/>
      <c r="CW7" s="459"/>
      <c r="CX7" s="459"/>
      <c r="CY7" s="459"/>
      <c r="CZ7" s="459"/>
      <c r="DA7" s="460"/>
      <c r="DB7" s="458">
        <v>1520573</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106</v>
      </c>
      <c r="AV8" s="517"/>
      <c r="AW8" s="517"/>
      <c r="AX8" s="517"/>
      <c r="AY8" s="472" t="s">
        <v>110</v>
      </c>
      <c r="AZ8" s="473"/>
      <c r="BA8" s="473"/>
      <c r="BB8" s="473"/>
      <c r="BC8" s="473"/>
      <c r="BD8" s="473"/>
      <c r="BE8" s="473"/>
      <c r="BF8" s="473"/>
      <c r="BG8" s="473"/>
      <c r="BH8" s="473"/>
      <c r="BI8" s="473"/>
      <c r="BJ8" s="473"/>
      <c r="BK8" s="473"/>
      <c r="BL8" s="473"/>
      <c r="BM8" s="474"/>
      <c r="BN8" s="458">
        <v>116140</v>
      </c>
      <c r="BO8" s="459"/>
      <c r="BP8" s="459"/>
      <c r="BQ8" s="459"/>
      <c r="BR8" s="459"/>
      <c r="BS8" s="459"/>
      <c r="BT8" s="459"/>
      <c r="BU8" s="460"/>
      <c r="BV8" s="458">
        <v>187750</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0.56999999999999995</v>
      </c>
      <c r="CU8" s="562"/>
      <c r="CV8" s="562"/>
      <c r="CW8" s="562"/>
      <c r="CX8" s="562"/>
      <c r="CY8" s="562"/>
      <c r="CZ8" s="562"/>
      <c r="DA8" s="563"/>
      <c r="DB8" s="561">
        <v>0.61</v>
      </c>
      <c r="DC8" s="562"/>
      <c r="DD8" s="562"/>
      <c r="DE8" s="562"/>
      <c r="DF8" s="562"/>
      <c r="DG8" s="562"/>
      <c r="DH8" s="562"/>
      <c r="DI8" s="563"/>
    </row>
    <row r="9" spans="1:119" ht="18.75" customHeight="1" thickBot="1" x14ac:dyDescent="0.2">
      <c r="A9" s="178"/>
      <c r="B9" s="590" t="s">
        <v>112</v>
      </c>
      <c r="C9" s="591"/>
      <c r="D9" s="591"/>
      <c r="E9" s="591"/>
      <c r="F9" s="591"/>
      <c r="G9" s="591"/>
      <c r="H9" s="591"/>
      <c r="I9" s="591"/>
      <c r="J9" s="591"/>
      <c r="K9" s="509"/>
      <c r="L9" s="592" t="s">
        <v>113</v>
      </c>
      <c r="M9" s="593"/>
      <c r="N9" s="593"/>
      <c r="O9" s="593"/>
      <c r="P9" s="593"/>
      <c r="Q9" s="594"/>
      <c r="R9" s="595">
        <v>3501</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-71610</v>
      </c>
      <c r="BO9" s="459"/>
      <c r="BP9" s="459"/>
      <c r="BQ9" s="459"/>
      <c r="BR9" s="459"/>
      <c r="BS9" s="459"/>
      <c r="BT9" s="459"/>
      <c r="BU9" s="460"/>
      <c r="BV9" s="458">
        <v>73413</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11.6</v>
      </c>
      <c r="CU9" s="456"/>
      <c r="CV9" s="456"/>
      <c r="CW9" s="456"/>
      <c r="CX9" s="456"/>
      <c r="CY9" s="456"/>
      <c r="CZ9" s="456"/>
      <c r="DA9" s="457"/>
      <c r="DB9" s="455">
        <v>13.4</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119</v>
      </c>
      <c r="M10" s="415"/>
      <c r="N10" s="415"/>
      <c r="O10" s="415"/>
      <c r="P10" s="415"/>
      <c r="Q10" s="416"/>
      <c r="R10" s="411">
        <v>3439</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351407</v>
      </c>
      <c r="BO10" s="459"/>
      <c r="BP10" s="459"/>
      <c r="BQ10" s="459"/>
      <c r="BR10" s="459"/>
      <c r="BS10" s="459"/>
      <c r="BT10" s="459"/>
      <c r="BU10" s="460"/>
      <c r="BV10" s="458">
        <v>3000</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121</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129</v>
      </c>
      <c r="DC11" s="562"/>
      <c r="DD11" s="562"/>
      <c r="DE11" s="562"/>
      <c r="DF11" s="562"/>
      <c r="DG11" s="562"/>
      <c r="DH11" s="562"/>
      <c r="DI11" s="563"/>
    </row>
    <row r="12" spans="1:119" ht="18.75" customHeight="1" x14ac:dyDescent="0.15">
      <c r="A12" s="178"/>
      <c r="B12" s="564" t="s">
        <v>130</v>
      </c>
      <c r="C12" s="565"/>
      <c r="D12" s="565"/>
      <c r="E12" s="565"/>
      <c r="F12" s="565"/>
      <c r="G12" s="565"/>
      <c r="H12" s="565"/>
      <c r="I12" s="565"/>
      <c r="J12" s="565"/>
      <c r="K12" s="566"/>
      <c r="L12" s="573" t="s">
        <v>131</v>
      </c>
      <c r="M12" s="574"/>
      <c r="N12" s="574"/>
      <c r="O12" s="574"/>
      <c r="P12" s="574"/>
      <c r="Q12" s="575"/>
      <c r="R12" s="576">
        <v>3575</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135</v>
      </c>
      <c r="AV12" s="517"/>
      <c r="AW12" s="517"/>
      <c r="AX12" s="517"/>
      <c r="AY12" s="472" t="s">
        <v>136</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17824</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138</v>
      </c>
      <c r="CU12" s="562"/>
      <c r="CV12" s="562"/>
      <c r="CW12" s="562"/>
      <c r="CX12" s="562"/>
      <c r="CY12" s="562"/>
      <c r="CZ12" s="562"/>
      <c r="DA12" s="563"/>
      <c r="DB12" s="561" t="s">
        <v>129</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139</v>
      </c>
      <c r="N13" s="543"/>
      <c r="O13" s="543"/>
      <c r="P13" s="543"/>
      <c r="Q13" s="544"/>
      <c r="R13" s="545">
        <v>3546</v>
      </c>
      <c r="S13" s="546"/>
      <c r="T13" s="546"/>
      <c r="U13" s="546"/>
      <c r="V13" s="547"/>
      <c r="W13" s="548" t="s">
        <v>140</v>
      </c>
      <c r="X13" s="444"/>
      <c r="Y13" s="444"/>
      <c r="Z13" s="444"/>
      <c r="AA13" s="444"/>
      <c r="AB13" s="445"/>
      <c r="AC13" s="411">
        <v>126</v>
      </c>
      <c r="AD13" s="412"/>
      <c r="AE13" s="412"/>
      <c r="AF13" s="412"/>
      <c r="AG13" s="413"/>
      <c r="AH13" s="411">
        <v>142</v>
      </c>
      <c r="AI13" s="412"/>
      <c r="AJ13" s="412"/>
      <c r="AK13" s="412"/>
      <c r="AL13" s="471"/>
      <c r="AM13" s="515" t="s">
        <v>141</v>
      </c>
      <c r="AN13" s="415"/>
      <c r="AO13" s="415"/>
      <c r="AP13" s="415"/>
      <c r="AQ13" s="415"/>
      <c r="AR13" s="415"/>
      <c r="AS13" s="415"/>
      <c r="AT13" s="416"/>
      <c r="AU13" s="516" t="s">
        <v>142</v>
      </c>
      <c r="AV13" s="517"/>
      <c r="AW13" s="517"/>
      <c r="AX13" s="517"/>
      <c r="AY13" s="472" t="s">
        <v>143</v>
      </c>
      <c r="AZ13" s="473"/>
      <c r="BA13" s="473"/>
      <c r="BB13" s="473"/>
      <c r="BC13" s="473"/>
      <c r="BD13" s="473"/>
      <c r="BE13" s="473"/>
      <c r="BF13" s="473"/>
      <c r="BG13" s="473"/>
      <c r="BH13" s="473"/>
      <c r="BI13" s="473"/>
      <c r="BJ13" s="473"/>
      <c r="BK13" s="473"/>
      <c r="BL13" s="473"/>
      <c r="BM13" s="474"/>
      <c r="BN13" s="458">
        <v>279797</v>
      </c>
      <c r="BO13" s="459"/>
      <c r="BP13" s="459"/>
      <c r="BQ13" s="459"/>
      <c r="BR13" s="459"/>
      <c r="BS13" s="459"/>
      <c r="BT13" s="459"/>
      <c r="BU13" s="460"/>
      <c r="BV13" s="458">
        <v>58589</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11.6</v>
      </c>
      <c r="CU13" s="456"/>
      <c r="CV13" s="456"/>
      <c r="CW13" s="456"/>
      <c r="CX13" s="456"/>
      <c r="CY13" s="456"/>
      <c r="CZ13" s="456"/>
      <c r="DA13" s="457"/>
      <c r="DB13" s="455">
        <v>11.1</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145</v>
      </c>
      <c r="M14" s="585"/>
      <c r="N14" s="585"/>
      <c r="O14" s="585"/>
      <c r="P14" s="585"/>
      <c r="Q14" s="586"/>
      <c r="R14" s="545">
        <v>3554</v>
      </c>
      <c r="S14" s="546"/>
      <c r="T14" s="546"/>
      <c r="U14" s="546"/>
      <c r="V14" s="547"/>
      <c r="W14" s="549"/>
      <c r="X14" s="447"/>
      <c r="Y14" s="447"/>
      <c r="Z14" s="447"/>
      <c r="AA14" s="447"/>
      <c r="AB14" s="448"/>
      <c r="AC14" s="538">
        <v>7.2</v>
      </c>
      <c r="AD14" s="539"/>
      <c r="AE14" s="539"/>
      <c r="AF14" s="539"/>
      <c r="AG14" s="540"/>
      <c r="AH14" s="538">
        <v>8.1</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t="s">
        <v>138</v>
      </c>
      <c r="CU14" s="556"/>
      <c r="CV14" s="556"/>
      <c r="CW14" s="556"/>
      <c r="CX14" s="556"/>
      <c r="CY14" s="556"/>
      <c r="CZ14" s="556"/>
      <c r="DA14" s="557"/>
      <c r="DB14" s="555" t="s">
        <v>147</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148</v>
      </c>
      <c r="N15" s="543"/>
      <c r="O15" s="543"/>
      <c r="P15" s="543"/>
      <c r="Q15" s="544"/>
      <c r="R15" s="545">
        <v>3526</v>
      </c>
      <c r="S15" s="546"/>
      <c r="T15" s="546"/>
      <c r="U15" s="546"/>
      <c r="V15" s="547"/>
      <c r="W15" s="548" t="s">
        <v>149</v>
      </c>
      <c r="X15" s="444"/>
      <c r="Y15" s="444"/>
      <c r="Z15" s="444"/>
      <c r="AA15" s="444"/>
      <c r="AB15" s="445"/>
      <c r="AC15" s="411">
        <v>389</v>
      </c>
      <c r="AD15" s="412"/>
      <c r="AE15" s="412"/>
      <c r="AF15" s="412"/>
      <c r="AG15" s="413"/>
      <c r="AH15" s="411">
        <v>389</v>
      </c>
      <c r="AI15" s="412"/>
      <c r="AJ15" s="412"/>
      <c r="AK15" s="412"/>
      <c r="AL15" s="471"/>
      <c r="AM15" s="515"/>
      <c r="AN15" s="415"/>
      <c r="AO15" s="415"/>
      <c r="AP15" s="415"/>
      <c r="AQ15" s="415"/>
      <c r="AR15" s="415"/>
      <c r="AS15" s="415"/>
      <c r="AT15" s="416"/>
      <c r="AU15" s="516"/>
      <c r="AV15" s="517"/>
      <c r="AW15" s="517"/>
      <c r="AX15" s="517"/>
      <c r="AY15" s="484" t="s">
        <v>150</v>
      </c>
      <c r="AZ15" s="485"/>
      <c r="BA15" s="485"/>
      <c r="BB15" s="485"/>
      <c r="BC15" s="485"/>
      <c r="BD15" s="485"/>
      <c r="BE15" s="485"/>
      <c r="BF15" s="485"/>
      <c r="BG15" s="485"/>
      <c r="BH15" s="485"/>
      <c r="BI15" s="485"/>
      <c r="BJ15" s="485"/>
      <c r="BK15" s="485"/>
      <c r="BL15" s="485"/>
      <c r="BM15" s="486"/>
      <c r="BN15" s="487">
        <v>699065</v>
      </c>
      <c r="BO15" s="488"/>
      <c r="BP15" s="488"/>
      <c r="BQ15" s="488"/>
      <c r="BR15" s="488"/>
      <c r="BS15" s="488"/>
      <c r="BT15" s="488"/>
      <c r="BU15" s="489"/>
      <c r="BV15" s="487">
        <v>716678</v>
      </c>
      <c r="BW15" s="488"/>
      <c r="BX15" s="488"/>
      <c r="BY15" s="488"/>
      <c r="BZ15" s="488"/>
      <c r="CA15" s="488"/>
      <c r="CB15" s="488"/>
      <c r="CC15" s="489"/>
      <c r="CD15" s="558" t="s">
        <v>151</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152</v>
      </c>
      <c r="M16" s="533"/>
      <c r="N16" s="533"/>
      <c r="O16" s="533"/>
      <c r="P16" s="533"/>
      <c r="Q16" s="534"/>
      <c r="R16" s="535" t="s">
        <v>153</v>
      </c>
      <c r="S16" s="536"/>
      <c r="T16" s="536"/>
      <c r="U16" s="536"/>
      <c r="V16" s="537"/>
      <c r="W16" s="549"/>
      <c r="X16" s="447"/>
      <c r="Y16" s="447"/>
      <c r="Z16" s="447"/>
      <c r="AA16" s="447"/>
      <c r="AB16" s="448"/>
      <c r="AC16" s="538">
        <v>22.1</v>
      </c>
      <c r="AD16" s="539"/>
      <c r="AE16" s="539"/>
      <c r="AF16" s="539"/>
      <c r="AG16" s="540"/>
      <c r="AH16" s="538">
        <v>22.1</v>
      </c>
      <c r="AI16" s="539"/>
      <c r="AJ16" s="539"/>
      <c r="AK16" s="539"/>
      <c r="AL16" s="541"/>
      <c r="AM16" s="515"/>
      <c r="AN16" s="415"/>
      <c r="AO16" s="415"/>
      <c r="AP16" s="415"/>
      <c r="AQ16" s="415"/>
      <c r="AR16" s="415"/>
      <c r="AS16" s="415"/>
      <c r="AT16" s="416"/>
      <c r="AU16" s="516"/>
      <c r="AV16" s="517"/>
      <c r="AW16" s="517"/>
      <c r="AX16" s="517"/>
      <c r="AY16" s="472" t="s">
        <v>154</v>
      </c>
      <c r="AZ16" s="473"/>
      <c r="BA16" s="473"/>
      <c r="BB16" s="473"/>
      <c r="BC16" s="473"/>
      <c r="BD16" s="473"/>
      <c r="BE16" s="473"/>
      <c r="BF16" s="473"/>
      <c r="BG16" s="473"/>
      <c r="BH16" s="473"/>
      <c r="BI16" s="473"/>
      <c r="BJ16" s="473"/>
      <c r="BK16" s="473"/>
      <c r="BL16" s="473"/>
      <c r="BM16" s="474"/>
      <c r="BN16" s="458">
        <v>1369802</v>
      </c>
      <c r="BO16" s="459"/>
      <c r="BP16" s="459"/>
      <c r="BQ16" s="459"/>
      <c r="BR16" s="459"/>
      <c r="BS16" s="459"/>
      <c r="BT16" s="459"/>
      <c r="BU16" s="460"/>
      <c r="BV16" s="458">
        <v>1210997</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155</v>
      </c>
      <c r="N17" s="552"/>
      <c r="O17" s="552"/>
      <c r="P17" s="552"/>
      <c r="Q17" s="553"/>
      <c r="R17" s="535" t="s">
        <v>156</v>
      </c>
      <c r="S17" s="536"/>
      <c r="T17" s="536"/>
      <c r="U17" s="536"/>
      <c r="V17" s="537"/>
      <c r="W17" s="548" t="s">
        <v>157</v>
      </c>
      <c r="X17" s="444"/>
      <c r="Y17" s="444"/>
      <c r="Z17" s="444"/>
      <c r="AA17" s="444"/>
      <c r="AB17" s="445"/>
      <c r="AC17" s="411">
        <v>1244</v>
      </c>
      <c r="AD17" s="412"/>
      <c r="AE17" s="412"/>
      <c r="AF17" s="412"/>
      <c r="AG17" s="413"/>
      <c r="AH17" s="411">
        <v>1232</v>
      </c>
      <c r="AI17" s="412"/>
      <c r="AJ17" s="412"/>
      <c r="AK17" s="412"/>
      <c r="AL17" s="471"/>
      <c r="AM17" s="515"/>
      <c r="AN17" s="415"/>
      <c r="AO17" s="415"/>
      <c r="AP17" s="415"/>
      <c r="AQ17" s="415"/>
      <c r="AR17" s="415"/>
      <c r="AS17" s="415"/>
      <c r="AT17" s="416"/>
      <c r="AU17" s="516"/>
      <c r="AV17" s="517"/>
      <c r="AW17" s="517"/>
      <c r="AX17" s="517"/>
      <c r="AY17" s="472" t="s">
        <v>158</v>
      </c>
      <c r="AZ17" s="473"/>
      <c r="BA17" s="473"/>
      <c r="BB17" s="473"/>
      <c r="BC17" s="473"/>
      <c r="BD17" s="473"/>
      <c r="BE17" s="473"/>
      <c r="BF17" s="473"/>
      <c r="BG17" s="473"/>
      <c r="BH17" s="473"/>
      <c r="BI17" s="473"/>
      <c r="BJ17" s="473"/>
      <c r="BK17" s="473"/>
      <c r="BL17" s="473"/>
      <c r="BM17" s="474"/>
      <c r="BN17" s="458">
        <v>904647</v>
      </c>
      <c r="BO17" s="459"/>
      <c r="BP17" s="459"/>
      <c r="BQ17" s="459"/>
      <c r="BR17" s="459"/>
      <c r="BS17" s="459"/>
      <c r="BT17" s="459"/>
      <c r="BU17" s="460"/>
      <c r="BV17" s="458">
        <v>928077</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159</v>
      </c>
      <c r="C18" s="509"/>
      <c r="D18" s="509"/>
      <c r="E18" s="510"/>
      <c r="F18" s="510"/>
      <c r="G18" s="510"/>
      <c r="H18" s="510"/>
      <c r="I18" s="510"/>
      <c r="J18" s="510"/>
      <c r="K18" s="510"/>
      <c r="L18" s="511">
        <v>4.2</v>
      </c>
      <c r="M18" s="511"/>
      <c r="N18" s="511"/>
      <c r="O18" s="511"/>
      <c r="P18" s="511"/>
      <c r="Q18" s="511"/>
      <c r="R18" s="512"/>
      <c r="S18" s="512"/>
      <c r="T18" s="512"/>
      <c r="U18" s="512"/>
      <c r="V18" s="513"/>
      <c r="W18" s="529"/>
      <c r="X18" s="530"/>
      <c r="Y18" s="530"/>
      <c r="Z18" s="530"/>
      <c r="AA18" s="530"/>
      <c r="AB18" s="554"/>
      <c r="AC18" s="428">
        <v>70.7</v>
      </c>
      <c r="AD18" s="429"/>
      <c r="AE18" s="429"/>
      <c r="AF18" s="429"/>
      <c r="AG18" s="514"/>
      <c r="AH18" s="428">
        <v>69.900000000000006</v>
      </c>
      <c r="AI18" s="429"/>
      <c r="AJ18" s="429"/>
      <c r="AK18" s="429"/>
      <c r="AL18" s="430"/>
      <c r="AM18" s="515"/>
      <c r="AN18" s="415"/>
      <c r="AO18" s="415"/>
      <c r="AP18" s="415"/>
      <c r="AQ18" s="415"/>
      <c r="AR18" s="415"/>
      <c r="AS18" s="415"/>
      <c r="AT18" s="416"/>
      <c r="AU18" s="516"/>
      <c r="AV18" s="517"/>
      <c r="AW18" s="517"/>
      <c r="AX18" s="517"/>
      <c r="AY18" s="472" t="s">
        <v>160</v>
      </c>
      <c r="AZ18" s="473"/>
      <c r="BA18" s="473"/>
      <c r="BB18" s="473"/>
      <c r="BC18" s="473"/>
      <c r="BD18" s="473"/>
      <c r="BE18" s="473"/>
      <c r="BF18" s="473"/>
      <c r="BG18" s="473"/>
      <c r="BH18" s="473"/>
      <c r="BI18" s="473"/>
      <c r="BJ18" s="473"/>
      <c r="BK18" s="473"/>
      <c r="BL18" s="473"/>
      <c r="BM18" s="474"/>
      <c r="BN18" s="458">
        <v>1376099</v>
      </c>
      <c r="BO18" s="459"/>
      <c r="BP18" s="459"/>
      <c r="BQ18" s="459"/>
      <c r="BR18" s="459"/>
      <c r="BS18" s="459"/>
      <c r="BT18" s="459"/>
      <c r="BU18" s="460"/>
      <c r="BV18" s="458">
        <v>1361181</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161</v>
      </c>
      <c r="C19" s="509"/>
      <c r="D19" s="509"/>
      <c r="E19" s="510"/>
      <c r="F19" s="510"/>
      <c r="G19" s="510"/>
      <c r="H19" s="510"/>
      <c r="I19" s="510"/>
      <c r="J19" s="510"/>
      <c r="K19" s="510"/>
      <c r="L19" s="518">
        <v>834</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162</v>
      </c>
      <c r="AZ19" s="473"/>
      <c r="BA19" s="473"/>
      <c r="BB19" s="473"/>
      <c r="BC19" s="473"/>
      <c r="BD19" s="473"/>
      <c r="BE19" s="473"/>
      <c r="BF19" s="473"/>
      <c r="BG19" s="473"/>
      <c r="BH19" s="473"/>
      <c r="BI19" s="473"/>
      <c r="BJ19" s="473"/>
      <c r="BK19" s="473"/>
      <c r="BL19" s="473"/>
      <c r="BM19" s="474"/>
      <c r="BN19" s="458">
        <v>2180943</v>
      </c>
      <c r="BO19" s="459"/>
      <c r="BP19" s="459"/>
      <c r="BQ19" s="459"/>
      <c r="BR19" s="459"/>
      <c r="BS19" s="459"/>
      <c r="BT19" s="459"/>
      <c r="BU19" s="460"/>
      <c r="BV19" s="458">
        <v>1824437</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163</v>
      </c>
      <c r="C20" s="509"/>
      <c r="D20" s="509"/>
      <c r="E20" s="510"/>
      <c r="F20" s="510"/>
      <c r="G20" s="510"/>
      <c r="H20" s="510"/>
      <c r="I20" s="510"/>
      <c r="J20" s="510"/>
      <c r="K20" s="510"/>
      <c r="L20" s="518">
        <v>1243</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164</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165</v>
      </c>
      <c r="C22" s="435"/>
      <c r="D22" s="436"/>
      <c r="E22" s="443" t="s">
        <v>1</v>
      </c>
      <c r="F22" s="444"/>
      <c r="G22" s="444"/>
      <c r="H22" s="444"/>
      <c r="I22" s="444"/>
      <c r="J22" s="444"/>
      <c r="K22" s="445"/>
      <c r="L22" s="443" t="s">
        <v>166</v>
      </c>
      <c r="M22" s="444"/>
      <c r="N22" s="444"/>
      <c r="O22" s="444"/>
      <c r="P22" s="445"/>
      <c r="Q22" s="449" t="s">
        <v>167</v>
      </c>
      <c r="R22" s="450"/>
      <c r="S22" s="450"/>
      <c r="T22" s="450"/>
      <c r="U22" s="450"/>
      <c r="V22" s="451"/>
      <c r="W22" s="500" t="s">
        <v>168</v>
      </c>
      <c r="X22" s="435"/>
      <c r="Y22" s="436"/>
      <c r="Z22" s="443" t="s">
        <v>1</v>
      </c>
      <c r="AA22" s="444"/>
      <c r="AB22" s="444"/>
      <c r="AC22" s="444"/>
      <c r="AD22" s="444"/>
      <c r="AE22" s="444"/>
      <c r="AF22" s="444"/>
      <c r="AG22" s="445"/>
      <c r="AH22" s="461" t="s">
        <v>169</v>
      </c>
      <c r="AI22" s="444"/>
      <c r="AJ22" s="444"/>
      <c r="AK22" s="444"/>
      <c r="AL22" s="445"/>
      <c r="AM22" s="461" t="s">
        <v>170</v>
      </c>
      <c r="AN22" s="462"/>
      <c r="AO22" s="462"/>
      <c r="AP22" s="462"/>
      <c r="AQ22" s="462"/>
      <c r="AR22" s="463"/>
      <c r="AS22" s="449" t="s">
        <v>167</v>
      </c>
      <c r="AT22" s="450"/>
      <c r="AU22" s="450"/>
      <c r="AV22" s="450"/>
      <c r="AW22" s="450"/>
      <c r="AX22" s="467"/>
      <c r="AY22" s="484" t="s">
        <v>171</v>
      </c>
      <c r="AZ22" s="485"/>
      <c r="BA22" s="485"/>
      <c r="BB22" s="485"/>
      <c r="BC22" s="485"/>
      <c r="BD22" s="485"/>
      <c r="BE22" s="485"/>
      <c r="BF22" s="485"/>
      <c r="BG22" s="485"/>
      <c r="BH22" s="485"/>
      <c r="BI22" s="485"/>
      <c r="BJ22" s="485"/>
      <c r="BK22" s="485"/>
      <c r="BL22" s="485"/>
      <c r="BM22" s="486"/>
      <c r="BN22" s="487">
        <v>2690887</v>
      </c>
      <c r="BO22" s="488"/>
      <c r="BP22" s="488"/>
      <c r="BQ22" s="488"/>
      <c r="BR22" s="488"/>
      <c r="BS22" s="488"/>
      <c r="BT22" s="488"/>
      <c r="BU22" s="489"/>
      <c r="BV22" s="487">
        <v>2338919</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172</v>
      </c>
      <c r="AZ23" s="473"/>
      <c r="BA23" s="473"/>
      <c r="BB23" s="473"/>
      <c r="BC23" s="473"/>
      <c r="BD23" s="473"/>
      <c r="BE23" s="473"/>
      <c r="BF23" s="473"/>
      <c r="BG23" s="473"/>
      <c r="BH23" s="473"/>
      <c r="BI23" s="473"/>
      <c r="BJ23" s="473"/>
      <c r="BK23" s="473"/>
      <c r="BL23" s="473"/>
      <c r="BM23" s="474"/>
      <c r="BN23" s="458">
        <v>1290718</v>
      </c>
      <c r="BO23" s="459"/>
      <c r="BP23" s="459"/>
      <c r="BQ23" s="459"/>
      <c r="BR23" s="459"/>
      <c r="BS23" s="459"/>
      <c r="BT23" s="459"/>
      <c r="BU23" s="460"/>
      <c r="BV23" s="458">
        <v>918268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173</v>
      </c>
      <c r="F24" s="415"/>
      <c r="G24" s="415"/>
      <c r="H24" s="415"/>
      <c r="I24" s="415"/>
      <c r="J24" s="415"/>
      <c r="K24" s="416"/>
      <c r="L24" s="411">
        <v>1</v>
      </c>
      <c r="M24" s="412"/>
      <c r="N24" s="412"/>
      <c r="O24" s="412"/>
      <c r="P24" s="413"/>
      <c r="Q24" s="411">
        <v>7290</v>
      </c>
      <c r="R24" s="412"/>
      <c r="S24" s="412"/>
      <c r="T24" s="412"/>
      <c r="U24" s="412"/>
      <c r="V24" s="413"/>
      <c r="W24" s="501"/>
      <c r="X24" s="438"/>
      <c r="Y24" s="439"/>
      <c r="Z24" s="414" t="s">
        <v>174</v>
      </c>
      <c r="AA24" s="415"/>
      <c r="AB24" s="415"/>
      <c r="AC24" s="415"/>
      <c r="AD24" s="415"/>
      <c r="AE24" s="415"/>
      <c r="AF24" s="415"/>
      <c r="AG24" s="416"/>
      <c r="AH24" s="411">
        <v>45</v>
      </c>
      <c r="AI24" s="412"/>
      <c r="AJ24" s="412"/>
      <c r="AK24" s="412"/>
      <c r="AL24" s="413"/>
      <c r="AM24" s="411">
        <v>135315</v>
      </c>
      <c r="AN24" s="412"/>
      <c r="AO24" s="412"/>
      <c r="AP24" s="412"/>
      <c r="AQ24" s="412"/>
      <c r="AR24" s="413"/>
      <c r="AS24" s="411">
        <v>3007</v>
      </c>
      <c r="AT24" s="412"/>
      <c r="AU24" s="412"/>
      <c r="AV24" s="412"/>
      <c r="AW24" s="412"/>
      <c r="AX24" s="471"/>
      <c r="AY24" s="431" t="s">
        <v>175</v>
      </c>
      <c r="AZ24" s="432"/>
      <c r="BA24" s="432"/>
      <c r="BB24" s="432"/>
      <c r="BC24" s="432"/>
      <c r="BD24" s="432"/>
      <c r="BE24" s="432"/>
      <c r="BF24" s="432"/>
      <c r="BG24" s="432"/>
      <c r="BH24" s="432"/>
      <c r="BI24" s="432"/>
      <c r="BJ24" s="432"/>
      <c r="BK24" s="432"/>
      <c r="BL24" s="432"/>
      <c r="BM24" s="433"/>
      <c r="BN24" s="458">
        <v>1504180</v>
      </c>
      <c r="BO24" s="459"/>
      <c r="BP24" s="459"/>
      <c r="BQ24" s="459"/>
      <c r="BR24" s="459"/>
      <c r="BS24" s="459"/>
      <c r="BT24" s="459"/>
      <c r="BU24" s="460"/>
      <c r="BV24" s="458">
        <v>1190724</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176</v>
      </c>
      <c r="F25" s="415"/>
      <c r="G25" s="415"/>
      <c r="H25" s="415"/>
      <c r="I25" s="415"/>
      <c r="J25" s="415"/>
      <c r="K25" s="416"/>
      <c r="L25" s="411" t="s">
        <v>138</v>
      </c>
      <c r="M25" s="412"/>
      <c r="N25" s="412"/>
      <c r="O25" s="412"/>
      <c r="P25" s="413"/>
      <c r="Q25" s="411" t="s">
        <v>138</v>
      </c>
      <c r="R25" s="412"/>
      <c r="S25" s="412"/>
      <c r="T25" s="412"/>
      <c r="U25" s="412"/>
      <c r="V25" s="413"/>
      <c r="W25" s="501"/>
      <c r="X25" s="438"/>
      <c r="Y25" s="439"/>
      <c r="Z25" s="414" t="s">
        <v>177</v>
      </c>
      <c r="AA25" s="415"/>
      <c r="AB25" s="415"/>
      <c r="AC25" s="415"/>
      <c r="AD25" s="415"/>
      <c r="AE25" s="415"/>
      <c r="AF25" s="415"/>
      <c r="AG25" s="416"/>
      <c r="AH25" s="411" t="s">
        <v>138</v>
      </c>
      <c r="AI25" s="412"/>
      <c r="AJ25" s="412"/>
      <c r="AK25" s="412"/>
      <c r="AL25" s="413"/>
      <c r="AM25" s="411" t="s">
        <v>138</v>
      </c>
      <c r="AN25" s="412"/>
      <c r="AO25" s="412"/>
      <c r="AP25" s="412"/>
      <c r="AQ25" s="412"/>
      <c r="AR25" s="413"/>
      <c r="AS25" s="411" t="s">
        <v>138</v>
      </c>
      <c r="AT25" s="412"/>
      <c r="AU25" s="412"/>
      <c r="AV25" s="412"/>
      <c r="AW25" s="412"/>
      <c r="AX25" s="471"/>
      <c r="AY25" s="484" t="s">
        <v>178</v>
      </c>
      <c r="AZ25" s="485"/>
      <c r="BA25" s="485"/>
      <c r="BB25" s="485"/>
      <c r="BC25" s="485"/>
      <c r="BD25" s="485"/>
      <c r="BE25" s="485"/>
      <c r="BF25" s="485"/>
      <c r="BG25" s="485"/>
      <c r="BH25" s="485"/>
      <c r="BI25" s="485"/>
      <c r="BJ25" s="485"/>
      <c r="BK25" s="485"/>
      <c r="BL25" s="485"/>
      <c r="BM25" s="486"/>
      <c r="BN25" s="487">
        <v>72171</v>
      </c>
      <c r="BO25" s="488"/>
      <c r="BP25" s="488"/>
      <c r="BQ25" s="488"/>
      <c r="BR25" s="488"/>
      <c r="BS25" s="488"/>
      <c r="BT25" s="488"/>
      <c r="BU25" s="489"/>
      <c r="BV25" s="487">
        <v>21146</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179</v>
      </c>
      <c r="F26" s="415"/>
      <c r="G26" s="415"/>
      <c r="H26" s="415"/>
      <c r="I26" s="415"/>
      <c r="J26" s="415"/>
      <c r="K26" s="416"/>
      <c r="L26" s="411">
        <v>1</v>
      </c>
      <c r="M26" s="412"/>
      <c r="N26" s="412"/>
      <c r="O26" s="412"/>
      <c r="P26" s="413"/>
      <c r="Q26" s="411">
        <v>6080</v>
      </c>
      <c r="R26" s="412"/>
      <c r="S26" s="412"/>
      <c r="T26" s="412"/>
      <c r="U26" s="412"/>
      <c r="V26" s="413"/>
      <c r="W26" s="501"/>
      <c r="X26" s="438"/>
      <c r="Y26" s="439"/>
      <c r="Z26" s="414" t="s">
        <v>180</v>
      </c>
      <c r="AA26" s="469"/>
      <c r="AB26" s="469"/>
      <c r="AC26" s="469"/>
      <c r="AD26" s="469"/>
      <c r="AE26" s="469"/>
      <c r="AF26" s="469"/>
      <c r="AG26" s="470"/>
      <c r="AH26" s="411" t="s">
        <v>138</v>
      </c>
      <c r="AI26" s="412"/>
      <c r="AJ26" s="412"/>
      <c r="AK26" s="412"/>
      <c r="AL26" s="413"/>
      <c r="AM26" s="411" t="s">
        <v>138</v>
      </c>
      <c r="AN26" s="412"/>
      <c r="AO26" s="412"/>
      <c r="AP26" s="412"/>
      <c r="AQ26" s="412"/>
      <c r="AR26" s="413"/>
      <c r="AS26" s="411" t="s">
        <v>138</v>
      </c>
      <c r="AT26" s="412"/>
      <c r="AU26" s="412"/>
      <c r="AV26" s="412"/>
      <c r="AW26" s="412"/>
      <c r="AX26" s="471"/>
      <c r="AY26" s="498" t="s">
        <v>181</v>
      </c>
      <c r="AZ26" s="418"/>
      <c r="BA26" s="418"/>
      <c r="BB26" s="418"/>
      <c r="BC26" s="418"/>
      <c r="BD26" s="418"/>
      <c r="BE26" s="418"/>
      <c r="BF26" s="418"/>
      <c r="BG26" s="418"/>
      <c r="BH26" s="418"/>
      <c r="BI26" s="418"/>
      <c r="BJ26" s="418"/>
      <c r="BK26" s="418"/>
      <c r="BL26" s="418"/>
      <c r="BM26" s="499"/>
      <c r="BN26" s="458" t="s">
        <v>138</v>
      </c>
      <c r="BO26" s="459"/>
      <c r="BP26" s="459"/>
      <c r="BQ26" s="459"/>
      <c r="BR26" s="459"/>
      <c r="BS26" s="459"/>
      <c r="BT26" s="459"/>
      <c r="BU26" s="460"/>
      <c r="BV26" s="458" t="s">
        <v>138</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182</v>
      </c>
      <c r="F27" s="415"/>
      <c r="G27" s="415"/>
      <c r="H27" s="415"/>
      <c r="I27" s="415"/>
      <c r="J27" s="415"/>
      <c r="K27" s="416"/>
      <c r="L27" s="411">
        <v>1</v>
      </c>
      <c r="M27" s="412"/>
      <c r="N27" s="412"/>
      <c r="O27" s="412"/>
      <c r="P27" s="413"/>
      <c r="Q27" s="411">
        <v>3160</v>
      </c>
      <c r="R27" s="412"/>
      <c r="S27" s="412"/>
      <c r="T27" s="412"/>
      <c r="U27" s="412"/>
      <c r="V27" s="413"/>
      <c r="W27" s="501"/>
      <c r="X27" s="438"/>
      <c r="Y27" s="439"/>
      <c r="Z27" s="414" t="s">
        <v>183</v>
      </c>
      <c r="AA27" s="415"/>
      <c r="AB27" s="415"/>
      <c r="AC27" s="415"/>
      <c r="AD27" s="415"/>
      <c r="AE27" s="415"/>
      <c r="AF27" s="415"/>
      <c r="AG27" s="416"/>
      <c r="AH27" s="411">
        <v>2</v>
      </c>
      <c r="AI27" s="412"/>
      <c r="AJ27" s="412"/>
      <c r="AK27" s="412"/>
      <c r="AL27" s="413"/>
      <c r="AM27" s="411" t="s">
        <v>184</v>
      </c>
      <c r="AN27" s="412"/>
      <c r="AO27" s="412"/>
      <c r="AP27" s="412"/>
      <c r="AQ27" s="412"/>
      <c r="AR27" s="413"/>
      <c r="AS27" s="411" t="s">
        <v>184</v>
      </c>
      <c r="AT27" s="412"/>
      <c r="AU27" s="412"/>
      <c r="AV27" s="412"/>
      <c r="AW27" s="412"/>
      <c r="AX27" s="471"/>
      <c r="AY27" s="495" t="s">
        <v>185</v>
      </c>
      <c r="AZ27" s="496"/>
      <c r="BA27" s="496"/>
      <c r="BB27" s="496"/>
      <c r="BC27" s="496"/>
      <c r="BD27" s="496"/>
      <c r="BE27" s="496"/>
      <c r="BF27" s="496"/>
      <c r="BG27" s="496"/>
      <c r="BH27" s="496"/>
      <c r="BI27" s="496"/>
      <c r="BJ27" s="496"/>
      <c r="BK27" s="496"/>
      <c r="BL27" s="496"/>
      <c r="BM27" s="497"/>
      <c r="BN27" s="492" t="s">
        <v>138</v>
      </c>
      <c r="BO27" s="493"/>
      <c r="BP27" s="493"/>
      <c r="BQ27" s="493"/>
      <c r="BR27" s="493"/>
      <c r="BS27" s="493"/>
      <c r="BT27" s="493"/>
      <c r="BU27" s="494"/>
      <c r="BV27" s="492" t="s">
        <v>138</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186</v>
      </c>
      <c r="F28" s="415"/>
      <c r="G28" s="415"/>
      <c r="H28" s="415"/>
      <c r="I28" s="415"/>
      <c r="J28" s="415"/>
      <c r="K28" s="416"/>
      <c r="L28" s="411">
        <v>1</v>
      </c>
      <c r="M28" s="412"/>
      <c r="N28" s="412"/>
      <c r="O28" s="412"/>
      <c r="P28" s="413"/>
      <c r="Q28" s="411">
        <v>2350</v>
      </c>
      <c r="R28" s="412"/>
      <c r="S28" s="412"/>
      <c r="T28" s="412"/>
      <c r="U28" s="412"/>
      <c r="V28" s="413"/>
      <c r="W28" s="501"/>
      <c r="X28" s="438"/>
      <c r="Y28" s="439"/>
      <c r="Z28" s="414" t="s">
        <v>187</v>
      </c>
      <c r="AA28" s="415"/>
      <c r="AB28" s="415"/>
      <c r="AC28" s="415"/>
      <c r="AD28" s="415"/>
      <c r="AE28" s="415"/>
      <c r="AF28" s="415"/>
      <c r="AG28" s="416"/>
      <c r="AH28" s="411" t="s">
        <v>138</v>
      </c>
      <c r="AI28" s="412"/>
      <c r="AJ28" s="412"/>
      <c r="AK28" s="412"/>
      <c r="AL28" s="413"/>
      <c r="AM28" s="411" t="s">
        <v>138</v>
      </c>
      <c r="AN28" s="412"/>
      <c r="AO28" s="412"/>
      <c r="AP28" s="412"/>
      <c r="AQ28" s="412"/>
      <c r="AR28" s="413"/>
      <c r="AS28" s="411" t="s">
        <v>138</v>
      </c>
      <c r="AT28" s="412"/>
      <c r="AU28" s="412"/>
      <c r="AV28" s="412"/>
      <c r="AW28" s="412"/>
      <c r="AX28" s="471"/>
      <c r="AY28" s="475" t="s">
        <v>188</v>
      </c>
      <c r="AZ28" s="476"/>
      <c r="BA28" s="476"/>
      <c r="BB28" s="477"/>
      <c r="BC28" s="484" t="s">
        <v>48</v>
      </c>
      <c r="BD28" s="485"/>
      <c r="BE28" s="485"/>
      <c r="BF28" s="485"/>
      <c r="BG28" s="485"/>
      <c r="BH28" s="485"/>
      <c r="BI28" s="485"/>
      <c r="BJ28" s="485"/>
      <c r="BK28" s="485"/>
      <c r="BL28" s="485"/>
      <c r="BM28" s="486"/>
      <c r="BN28" s="487">
        <v>535693</v>
      </c>
      <c r="BO28" s="488"/>
      <c r="BP28" s="488"/>
      <c r="BQ28" s="488"/>
      <c r="BR28" s="488"/>
      <c r="BS28" s="488"/>
      <c r="BT28" s="488"/>
      <c r="BU28" s="489"/>
      <c r="BV28" s="487">
        <v>184286</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189</v>
      </c>
      <c r="F29" s="415"/>
      <c r="G29" s="415"/>
      <c r="H29" s="415"/>
      <c r="I29" s="415"/>
      <c r="J29" s="415"/>
      <c r="K29" s="416"/>
      <c r="L29" s="411">
        <v>8</v>
      </c>
      <c r="M29" s="412"/>
      <c r="N29" s="412"/>
      <c r="O29" s="412"/>
      <c r="P29" s="413"/>
      <c r="Q29" s="411">
        <v>2210</v>
      </c>
      <c r="R29" s="412"/>
      <c r="S29" s="412"/>
      <c r="T29" s="412"/>
      <c r="U29" s="412"/>
      <c r="V29" s="413"/>
      <c r="W29" s="502"/>
      <c r="X29" s="503"/>
      <c r="Y29" s="504"/>
      <c r="Z29" s="414" t="s">
        <v>190</v>
      </c>
      <c r="AA29" s="415"/>
      <c r="AB29" s="415"/>
      <c r="AC29" s="415"/>
      <c r="AD29" s="415"/>
      <c r="AE29" s="415"/>
      <c r="AF29" s="415"/>
      <c r="AG29" s="416"/>
      <c r="AH29" s="411">
        <v>47</v>
      </c>
      <c r="AI29" s="412"/>
      <c r="AJ29" s="412"/>
      <c r="AK29" s="412"/>
      <c r="AL29" s="413"/>
      <c r="AM29" s="411">
        <v>141965</v>
      </c>
      <c r="AN29" s="412"/>
      <c r="AO29" s="412"/>
      <c r="AP29" s="412"/>
      <c r="AQ29" s="412"/>
      <c r="AR29" s="413"/>
      <c r="AS29" s="411">
        <v>3021</v>
      </c>
      <c r="AT29" s="412"/>
      <c r="AU29" s="412"/>
      <c r="AV29" s="412"/>
      <c r="AW29" s="412"/>
      <c r="AX29" s="471"/>
      <c r="AY29" s="478"/>
      <c r="AZ29" s="479"/>
      <c r="BA29" s="479"/>
      <c r="BB29" s="480"/>
      <c r="BC29" s="472" t="s">
        <v>191</v>
      </c>
      <c r="BD29" s="473"/>
      <c r="BE29" s="473"/>
      <c r="BF29" s="473"/>
      <c r="BG29" s="473"/>
      <c r="BH29" s="473"/>
      <c r="BI29" s="473"/>
      <c r="BJ29" s="473"/>
      <c r="BK29" s="473"/>
      <c r="BL29" s="473"/>
      <c r="BM29" s="474"/>
      <c r="BN29" s="458">
        <v>78632</v>
      </c>
      <c r="BO29" s="459"/>
      <c r="BP29" s="459"/>
      <c r="BQ29" s="459"/>
      <c r="BR29" s="459"/>
      <c r="BS29" s="459"/>
      <c r="BT29" s="459"/>
      <c r="BU29" s="460"/>
      <c r="BV29" s="458">
        <v>78432</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192</v>
      </c>
      <c r="X30" s="426"/>
      <c r="Y30" s="426"/>
      <c r="Z30" s="426"/>
      <c r="AA30" s="426"/>
      <c r="AB30" s="426"/>
      <c r="AC30" s="426"/>
      <c r="AD30" s="426"/>
      <c r="AE30" s="426"/>
      <c r="AF30" s="426"/>
      <c r="AG30" s="427"/>
      <c r="AH30" s="428">
        <v>94.6</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457434</v>
      </c>
      <c r="BO30" s="493"/>
      <c r="BP30" s="493"/>
      <c r="BQ30" s="493"/>
      <c r="BR30" s="493"/>
      <c r="BS30" s="493"/>
      <c r="BT30" s="493"/>
      <c r="BU30" s="494"/>
      <c r="BV30" s="492">
        <v>566309</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193</v>
      </c>
      <c r="D32" s="417"/>
      <c r="E32" s="417"/>
      <c r="F32" s="417"/>
      <c r="G32" s="417"/>
      <c r="H32" s="417"/>
      <c r="I32" s="417"/>
      <c r="J32" s="417"/>
      <c r="K32" s="417"/>
      <c r="L32" s="417"/>
      <c r="M32" s="417"/>
      <c r="N32" s="417"/>
      <c r="O32" s="417"/>
      <c r="P32" s="417"/>
      <c r="Q32" s="417"/>
      <c r="R32" s="417"/>
      <c r="S32" s="417"/>
      <c r="U32" s="418" t="s">
        <v>194</v>
      </c>
      <c r="V32" s="418"/>
      <c r="W32" s="418"/>
      <c r="X32" s="418"/>
      <c r="Y32" s="418"/>
      <c r="Z32" s="418"/>
      <c r="AA32" s="418"/>
      <c r="AB32" s="418"/>
      <c r="AC32" s="418"/>
      <c r="AD32" s="418"/>
      <c r="AE32" s="418"/>
      <c r="AF32" s="418"/>
      <c r="AG32" s="418"/>
      <c r="AH32" s="418"/>
      <c r="AI32" s="418"/>
      <c r="AJ32" s="418"/>
      <c r="AK32" s="418"/>
      <c r="AM32" s="418" t="s">
        <v>195</v>
      </c>
      <c r="AN32" s="418"/>
      <c r="AO32" s="418"/>
      <c r="AP32" s="418"/>
      <c r="AQ32" s="418"/>
      <c r="AR32" s="418"/>
      <c r="AS32" s="418"/>
      <c r="AT32" s="418"/>
      <c r="AU32" s="418"/>
      <c r="AV32" s="418"/>
      <c r="AW32" s="418"/>
      <c r="AX32" s="418"/>
      <c r="AY32" s="418"/>
      <c r="AZ32" s="418"/>
      <c r="BA32" s="418"/>
      <c r="BB32" s="418"/>
      <c r="BC32" s="418"/>
      <c r="BE32" s="418" t="s">
        <v>196</v>
      </c>
      <c r="BF32" s="418"/>
      <c r="BG32" s="418"/>
      <c r="BH32" s="418"/>
      <c r="BI32" s="418"/>
      <c r="BJ32" s="418"/>
      <c r="BK32" s="418"/>
      <c r="BL32" s="418"/>
      <c r="BM32" s="418"/>
      <c r="BN32" s="418"/>
      <c r="BO32" s="418"/>
      <c r="BP32" s="418"/>
      <c r="BQ32" s="418"/>
      <c r="BR32" s="418"/>
      <c r="BS32" s="418"/>
      <c r="BT32" s="418"/>
      <c r="BU32" s="418"/>
      <c r="BW32" s="418" t="s">
        <v>197</v>
      </c>
      <c r="BX32" s="418"/>
      <c r="BY32" s="418"/>
      <c r="BZ32" s="418"/>
      <c r="CA32" s="418"/>
      <c r="CB32" s="418"/>
      <c r="CC32" s="418"/>
      <c r="CD32" s="418"/>
      <c r="CE32" s="418"/>
      <c r="CF32" s="418"/>
      <c r="CG32" s="418"/>
      <c r="CH32" s="418"/>
      <c r="CI32" s="418"/>
      <c r="CJ32" s="418"/>
      <c r="CK32" s="418"/>
      <c r="CL32" s="418"/>
      <c r="CM32" s="418"/>
      <c r="CO32" s="418" t="s">
        <v>198</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199</v>
      </c>
      <c r="D33" s="410"/>
      <c r="E33" s="409" t="s">
        <v>200</v>
      </c>
      <c r="F33" s="409"/>
      <c r="G33" s="409"/>
      <c r="H33" s="409"/>
      <c r="I33" s="409"/>
      <c r="J33" s="409"/>
      <c r="K33" s="409"/>
      <c r="L33" s="409"/>
      <c r="M33" s="409"/>
      <c r="N33" s="409"/>
      <c r="O33" s="409"/>
      <c r="P33" s="409"/>
      <c r="Q33" s="409"/>
      <c r="R33" s="409"/>
      <c r="S33" s="409"/>
      <c r="T33" s="203"/>
      <c r="U33" s="410" t="s">
        <v>199</v>
      </c>
      <c r="V33" s="410"/>
      <c r="W33" s="409" t="s">
        <v>200</v>
      </c>
      <c r="X33" s="409"/>
      <c r="Y33" s="409"/>
      <c r="Z33" s="409"/>
      <c r="AA33" s="409"/>
      <c r="AB33" s="409"/>
      <c r="AC33" s="409"/>
      <c r="AD33" s="409"/>
      <c r="AE33" s="409"/>
      <c r="AF33" s="409"/>
      <c r="AG33" s="409"/>
      <c r="AH33" s="409"/>
      <c r="AI33" s="409"/>
      <c r="AJ33" s="409"/>
      <c r="AK33" s="409"/>
      <c r="AL33" s="203"/>
      <c r="AM33" s="410" t="s">
        <v>199</v>
      </c>
      <c r="AN33" s="410"/>
      <c r="AO33" s="409" t="s">
        <v>200</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199</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国民健康保険事業勘定特別会計</v>
      </c>
      <c r="X34" s="407"/>
      <c r="Y34" s="407"/>
      <c r="Z34" s="407"/>
      <c r="AA34" s="407"/>
      <c r="AB34" s="407"/>
      <c r="AC34" s="407"/>
      <c r="AD34" s="407"/>
      <c r="AE34" s="407"/>
      <c r="AF34" s="407"/>
      <c r="AG34" s="407"/>
      <c r="AH34" s="407"/>
      <c r="AI34" s="407"/>
      <c r="AJ34" s="407"/>
      <c r="AK34" s="407"/>
      <c r="AL34" s="178"/>
      <c r="AM34" s="406">
        <f>IF(AO34="","",MAX(C34:D43,U34:V43)+1)</f>
        <v>4</v>
      </c>
      <c r="AN34" s="406"/>
      <c r="AO34" s="407" t="str">
        <f>IF('各会計、関係団体の財政状況及び健全化判断比率'!B30="","",'各会計、関係団体の財政状況及び健全化判断比率'!B30)</f>
        <v>下水道事業会計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5</v>
      </c>
      <c r="BX34" s="406"/>
      <c r="BY34" s="407" t="str">
        <f>IF('各会計、関係団体の財政状況及び健全化判断比率'!B68="","",'各会計、関係団体の財政状況及び健全化判断比率'!B68)</f>
        <v>米子市日吉津村中学校組合</v>
      </c>
      <c r="BZ34" s="407"/>
      <c r="CA34" s="407"/>
      <c r="CB34" s="407"/>
      <c r="CC34" s="407"/>
      <c r="CD34" s="407"/>
      <c r="CE34" s="407"/>
      <c r="CF34" s="407"/>
      <c r="CG34" s="407"/>
      <c r="CH34" s="407"/>
      <c r="CI34" s="407"/>
      <c r="CJ34" s="407"/>
      <c r="CK34" s="407"/>
      <c r="CL34" s="407"/>
      <c r="CM34" s="407"/>
      <c r="CN34" s="178"/>
      <c r="CO34" s="406">
        <f>IF(CQ34="","",MAX(C34:D43,U34:V43,AM34:AN43,BE34:BF43,BW34:BX43)+1)</f>
        <v>12</v>
      </c>
      <c r="CP34" s="406"/>
      <c r="CQ34" s="407" t="str">
        <f>IF('各会計、関係団体の財政状況及び健全化判断比率'!BS7="","",'各会計、関係団体の財政状況及び健全化判断比率'!BS7)</f>
        <v>ひえづ物産</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6</v>
      </c>
      <c r="BX35" s="406"/>
      <c r="BY35" s="407" t="str">
        <f>IF('各会計、関係団体の財政状況及び健全化判断比率'!B69="","",'各会計、関係団体の財政状況及び健全化判断比率'!B69)</f>
        <v>鳥取県町村総合事務組合</v>
      </c>
      <c r="BZ35" s="407"/>
      <c r="CA35" s="407"/>
      <c r="CB35" s="407"/>
      <c r="CC35" s="407"/>
      <c r="CD35" s="407"/>
      <c r="CE35" s="407"/>
      <c r="CF35" s="407"/>
      <c r="CG35" s="407"/>
      <c r="CH35" s="407"/>
      <c r="CI35" s="407"/>
      <c r="CJ35" s="407"/>
      <c r="CK35" s="407"/>
      <c r="CL35" s="407"/>
      <c r="CM35" s="407"/>
      <c r="CN35" s="178"/>
      <c r="CO35" s="406">
        <f t="shared" ref="CO35:CO43" si="3">IF(CQ35="","",CO34+1)</f>
        <v>13</v>
      </c>
      <c r="CP35" s="406"/>
      <c r="CQ35" s="407" t="str">
        <f>IF('各会計、関係団体の財政状況及び健全化判断比率'!BS8="","",'各会計、関係団体の財政状況及び健全化判断比率'!BS8)</f>
        <v>うなばら福祉事業団</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t="str">
        <f t="shared" ref="U36:U43" si="4">IF(W36="","",U35+1)</f>
        <v/>
      </c>
      <c r="V36" s="406"/>
      <c r="W36" s="407"/>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7</v>
      </c>
      <c r="BX36" s="406"/>
      <c r="BY36" s="407" t="str">
        <f>IF('各会計、関係団体の財政状況及び健全化判断比率'!B70="","",'各会計、関係団体の財政状況及び健全化判断比率'!B70)</f>
        <v>鳥取県西部広域行政管理組合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8</v>
      </c>
      <c r="BX37" s="406"/>
      <c r="BY37" s="407" t="str">
        <f>IF('各会計、関係団体の財政状況及び健全化判断比率'!B71="","",'各会計、関係団体の財政状況及び健全化判断比率'!B71)</f>
        <v>南部箕蚊屋広域連合（一般会計）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9</v>
      </c>
      <c r="BX38" s="406"/>
      <c r="BY38" s="407" t="str">
        <f>IF('各会計、関係団体の財政状況及び健全化判断比率'!B72="","",'各会計、関係団体の財政状況及び健全化判断比率'!B72)</f>
        <v>南部箕蚊屋広域連合（特別会計）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10</v>
      </c>
      <c r="BX39" s="406"/>
      <c r="BY39" s="407" t="str">
        <f>IF('各会計、関係団体の財政状況及び健全化判断比率'!B73="","",'各会計、関係団体の財政状況及び健全化判断比率'!B73)</f>
        <v>鳥取県後期高齢者医療広域連合（一般会計）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11</v>
      </c>
      <c r="BX40" s="406"/>
      <c r="BY40" s="407" t="str">
        <f>IF('各会計、関係団体の財政状況及び健全化判断比率'!B74="","",'各会計、関係団体の財政状況及び健全化判断比率'!B74)</f>
        <v>鳥取県後期高齢者医療広域連合（特別会計）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581</v>
      </c>
    </row>
    <row r="54" spans="5:113" x14ac:dyDescent="0.15"/>
    <row r="55" spans="5:113" x14ac:dyDescent="0.15"/>
    <row r="56" spans="5:113" x14ac:dyDescent="0.15"/>
  </sheetData>
  <sheetProtection algorithmName="SHA-512" hashValue="eXUWJznxoO7hp8MvApPZJrzbjuQgTHXEAtqFmS9eliu/1rnQLmbMGHuNZ0S/xjVdSYq6f5jnNmgKnOEXgiaghg==" saltValue="F9XFrP5805QDlqMlDRRsd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00B0F0"/>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15" t="s">
        <v>557</v>
      </c>
      <c r="D34" s="1215"/>
      <c r="E34" s="1216"/>
      <c r="F34" s="32">
        <v>9.1199999999999992</v>
      </c>
      <c r="G34" s="33">
        <v>5.85</v>
      </c>
      <c r="H34" s="33">
        <v>8.01</v>
      </c>
      <c r="I34" s="33">
        <v>12.34</v>
      </c>
      <c r="J34" s="34">
        <v>6.81</v>
      </c>
      <c r="K34" s="22"/>
      <c r="L34" s="22"/>
      <c r="M34" s="22"/>
      <c r="N34" s="22"/>
      <c r="O34" s="22"/>
      <c r="P34" s="22"/>
    </row>
    <row r="35" spans="1:16" ht="39" customHeight="1" x14ac:dyDescent="0.15">
      <c r="A35" s="22"/>
      <c r="B35" s="35"/>
      <c r="C35" s="1209" t="s">
        <v>558</v>
      </c>
      <c r="D35" s="1210"/>
      <c r="E35" s="1211"/>
      <c r="F35" s="36" t="s">
        <v>508</v>
      </c>
      <c r="G35" s="37" t="s">
        <v>508</v>
      </c>
      <c r="H35" s="37" t="s">
        <v>508</v>
      </c>
      <c r="I35" s="37">
        <v>0</v>
      </c>
      <c r="J35" s="38">
        <v>0.78</v>
      </c>
      <c r="K35" s="22"/>
      <c r="L35" s="22"/>
      <c r="M35" s="22"/>
      <c r="N35" s="22"/>
      <c r="O35" s="22"/>
      <c r="P35" s="22"/>
    </row>
    <row r="36" spans="1:16" ht="39" customHeight="1" x14ac:dyDescent="0.15">
      <c r="A36" s="22"/>
      <c r="B36" s="35"/>
      <c r="C36" s="1209" t="s">
        <v>559</v>
      </c>
      <c r="D36" s="1210"/>
      <c r="E36" s="1211"/>
      <c r="F36" s="36">
        <v>0</v>
      </c>
      <c r="G36" s="37">
        <v>0</v>
      </c>
      <c r="H36" s="37">
        <v>0</v>
      </c>
      <c r="I36" s="37">
        <v>0</v>
      </c>
      <c r="J36" s="38">
        <v>0</v>
      </c>
      <c r="K36" s="22"/>
      <c r="L36" s="22"/>
      <c r="M36" s="22"/>
      <c r="N36" s="22"/>
      <c r="O36" s="22"/>
      <c r="P36" s="22"/>
    </row>
    <row r="37" spans="1:16" ht="39" customHeight="1" x14ac:dyDescent="0.15">
      <c r="A37" s="22"/>
      <c r="B37" s="35"/>
      <c r="C37" s="1209" t="s">
        <v>560</v>
      </c>
      <c r="D37" s="1210"/>
      <c r="E37" s="1211"/>
      <c r="F37" s="36">
        <v>0.51</v>
      </c>
      <c r="G37" s="37">
        <v>1.06</v>
      </c>
      <c r="H37" s="37">
        <v>7.0000000000000007E-2</v>
      </c>
      <c r="I37" s="37">
        <v>0.42</v>
      </c>
      <c r="J37" s="38">
        <v>0</v>
      </c>
      <c r="K37" s="22"/>
      <c r="L37" s="22"/>
      <c r="M37" s="22"/>
      <c r="N37" s="22"/>
      <c r="O37" s="22"/>
      <c r="P37" s="22"/>
    </row>
    <row r="38" spans="1:16" ht="39" customHeight="1" x14ac:dyDescent="0.15">
      <c r="A38" s="22"/>
      <c r="B38" s="35"/>
      <c r="C38" s="1209"/>
      <c r="D38" s="1210"/>
      <c r="E38" s="1211"/>
      <c r="F38" s="36"/>
      <c r="G38" s="37"/>
      <c r="H38" s="37"/>
      <c r="I38" s="37"/>
      <c r="J38" s="38"/>
      <c r="K38" s="22"/>
      <c r="L38" s="22"/>
      <c r="M38" s="22"/>
      <c r="N38" s="22"/>
      <c r="O38" s="22"/>
      <c r="P38" s="22"/>
    </row>
    <row r="39" spans="1:16" ht="39" customHeight="1" x14ac:dyDescent="0.15">
      <c r="A39" s="22"/>
      <c r="B39" s="35"/>
      <c r="C39" s="1209"/>
      <c r="D39" s="1210"/>
      <c r="E39" s="1211"/>
      <c r="F39" s="36"/>
      <c r="G39" s="37"/>
      <c r="H39" s="37"/>
      <c r="I39" s="37"/>
      <c r="J39" s="38"/>
      <c r="K39" s="22"/>
      <c r="L39" s="22"/>
      <c r="M39" s="22"/>
      <c r="N39" s="22"/>
      <c r="O39" s="22"/>
      <c r="P39" s="22"/>
    </row>
    <row r="40" spans="1:16" ht="39" customHeight="1" x14ac:dyDescent="0.15">
      <c r="A40" s="22"/>
      <c r="B40" s="35"/>
      <c r="C40" s="1209"/>
      <c r="D40" s="1210"/>
      <c r="E40" s="1211"/>
      <c r="F40" s="36"/>
      <c r="G40" s="37"/>
      <c r="H40" s="37"/>
      <c r="I40" s="37"/>
      <c r="J40" s="38"/>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561</v>
      </c>
      <c r="D42" s="1210"/>
      <c r="E42" s="1211"/>
      <c r="F42" s="36" t="s">
        <v>508</v>
      </c>
      <c r="G42" s="37" t="s">
        <v>508</v>
      </c>
      <c r="H42" s="37" t="s">
        <v>508</v>
      </c>
      <c r="I42" s="37" t="s">
        <v>508</v>
      </c>
      <c r="J42" s="38" t="s">
        <v>508</v>
      </c>
      <c r="K42" s="22"/>
      <c r="L42" s="22"/>
      <c r="M42" s="22"/>
      <c r="N42" s="22"/>
      <c r="O42" s="22"/>
      <c r="P42" s="22"/>
    </row>
    <row r="43" spans="1:16" ht="39" customHeight="1" thickBot="1" x14ac:dyDescent="0.2">
      <c r="A43" s="22"/>
      <c r="B43" s="40"/>
      <c r="C43" s="1212" t="s">
        <v>562</v>
      </c>
      <c r="D43" s="1213"/>
      <c r="E43" s="1214"/>
      <c r="F43" s="41">
        <v>0</v>
      </c>
      <c r="G43" s="42">
        <v>0.05</v>
      </c>
      <c r="H43" s="42">
        <v>1.1499999999999999</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SrahioC8Qn3K3RfFsmYTGU5Ppl519cJYLhstxxgVerudwYuUpuwawyY30rwkOHJziyBIneeUrLWHp4I+mr18w==" saltValue="hRENhzX0TFXLiKyui+Er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00B0F0"/>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230</v>
      </c>
      <c r="L45" s="60">
        <v>194</v>
      </c>
      <c r="M45" s="60">
        <v>234</v>
      </c>
      <c r="N45" s="60">
        <v>248</v>
      </c>
      <c r="O45" s="61">
        <v>258</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508</v>
      </c>
      <c r="L46" s="64" t="s">
        <v>508</v>
      </c>
      <c r="M46" s="64" t="s">
        <v>508</v>
      </c>
      <c r="N46" s="64" t="s">
        <v>508</v>
      </c>
      <c r="O46" s="65" t="s">
        <v>508</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508</v>
      </c>
      <c r="L47" s="64" t="s">
        <v>508</v>
      </c>
      <c r="M47" s="64" t="s">
        <v>508</v>
      </c>
      <c r="N47" s="64" t="s">
        <v>508</v>
      </c>
      <c r="O47" s="65" t="s">
        <v>508</v>
      </c>
      <c r="P47" s="48"/>
      <c r="Q47" s="48"/>
      <c r="R47" s="48"/>
      <c r="S47" s="48"/>
      <c r="T47" s="48"/>
      <c r="U47" s="48"/>
    </row>
    <row r="48" spans="1:21" ht="30.75" customHeight="1" x14ac:dyDescent="0.15">
      <c r="A48" s="48"/>
      <c r="B48" s="1237"/>
      <c r="C48" s="1238"/>
      <c r="D48" s="62"/>
      <c r="E48" s="1219" t="s">
        <v>15</v>
      </c>
      <c r="F48" s="1219"/>
      <c r="G48" s="1219"/>
      <c r="H48" s="1219"/>
      <c r="I48" s="1219"/>
      <c r="J48" s="1220"/>
      <c r="K48" s="63">
        <v>38</v>
      </c>
      <c r="L48" s="64">
        <v>25</v>
      </c>
      <c r="M48" s="64">
        <v>35</v>
      </c>
      <c r="N48" s="64">
        <v>46</v>
      </c>
      <c r="O48" s="65">
        <v>46</v>
      </c>
      <c r="P48" s="48"/>
      <c r="Q48" s="48"/>
      <c r="R48" s="48"/>
      <c r="S48" s="48"/>
      <c r="T48" s="48"/>
      <c r="U48" s="48"/>
    </row>
    <row r="49" spans="1:21" ht="30.75" customHeight="1" x14ac:dyDescent="0.15">
      <c r="A49" s="48"/>
      <c r="B49" s="1237"/>
      <c r="C49" s="1238"/>
      <c r="D49" s="62"/>
      <c r="E49" s="1219" t="s">
        <v>16</v>
      </c>
      <c r="F49" s="1219"/>
      <c r="G49" s="1219"/>
      <c r="H49" s="1219"/>
      <c r="I49" s="1219"/>
      <c r="J49" s="1220"/>
      <c r="K49" s="63">
        <v>19</v>
      </c>
      <c r="L49" s="64">
        <v>18</v>
      </c>
      <c r="M49" s="64">
        <v>14</v>
      </c>
      <c r="N49" s="64">
        <v>16</v>
      </c>
      <c r="O49" s="65">
        <v>17</v>
      </c>
      <c r="P49" s="48"/>
      <c r="Q49" s="48"/>
      <c r="R49" s="48"/>
      <c r="S49" s="48"/>
      <c r="T49" s="48"/>
      <c r="U49" s="48"/>
    </row>
    <row r="50" spans="1:21" ht="30.75" customHeight="1" x14ac:dyDescent="0.15">
      <c r="A50" s="48"/>
      <c r="B50" s="1237"/>
      <c r="C50" s="1238"/>
      <c r="D50" s="62"/>
      <c r="E50" s="1219" t="s">
        <v>17</v>
      </c>
      <c r="F50" s="1219"/>
      <c r="G50" s="1219"/>
      <c r="H50" s="1219"/>
      <c r="I50" s="1219"/>
      <c r="J50" s="1220"/>
      <c r="K50" s="63">
        <v>24</v>
      </c>
      <c r="L50" s="64">
        <v>22</v>
      </c>
      <c r="M50" s="64">
        <v>19</v>
      </c>
      <c r="N50" s="64">
        <v>9</v>
      </c>
      <c r="O50" s="65">
        <v>6</v>
      </c>
      <c r="P50" s="48"/>
      <c r="Q50" s="48"/>
      <c r="R50" s="48"/>
      <c r="S50" s="48"/>
      <c r="T50" s="48"/>
      <c r="U50" s="48"/>
    </row>
    <row r="51" spans="1:21" ht="30.75" customHeight="1" x14ac:dyDescent="0.15">
      <c r="A51" s="48"/>
      <c r="B51" s="1239"/>
      <c r="C51" s="1240"/>
      <c r="D51" s="66"/>
      <c r="E51" s="1219" t="s">
        <v>18</v>
      </c>
      <c r="F51" s="1219"/>
      <c r="G51" s="1219"/>
      <c r="H51" s="1219"/>
      <c r="I51" s="1219"/>
      <c r="J51" s="1220"/>
      <c r="K51" s="63">
        <v>0</v>
      </c>
      <c r="L51" s="64" t="s">
        <v>508</v>
      </c>
      <c r="M51" s="64" t="s">
        <v>508</v>
      </c>
      <c r="N51" s="64" t="s">
        <v>508</v>
      </c>
      <c r="O51" s="65" t="s">
        <v>508</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140</v>
      </c>
      <c r="L52" s="64">
        <v>142</v>
      </c>
      <c r="M52" s="64">
        <v>143</v>
      </c>
      <c r="N52" s="64">
        <v>154</v>
      </c>
      <c r="O52" s="65">
        <v>161</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171</v>
      </c>
      <c r="L53" s="69">
        <v>117</v>
      </c>
      <c r="M53" s="69">
        <v>159</v>
      </c>
      <c r="N53" s="69">
        <v>165</v>
      </c>
      <c r="O53" s="70">
        <v>166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P5AeRBUXGLWwY8JTS8aeLzCGJu3MIzWuH1BzkXlRQMXV7K2dBi1vQ2WoFIox7H631dtSajsi+nbycfqJsmkbQ==" saltValue="ADYPTDgyzhbm1syciNV7B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00B0F0"/>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55" t="s">
        <v>30</v>
      </c>
      <c r="C41" s="1256"/>
      <c r="D41" s="102"/>
      <c r="E41" s="1257" t="s">
        <v>31</v>
      </c>
      <c r="F41" s="1257"/>
      <c r="G41" s="1257"/>
      <c r="H41" s="1258"/>
      <c r="I41" s="351">
        <v>2464</v>
      </c>
      <c r="J41" s="352">
        <v>2564</v>
      </c>
      <c r="K41" s="352">
        <v>2442</v>
      </c>
      <c r="L41" s="352">
        <v>2339</v>
      </c>
      <c r="M41" s="353">
        <v>2682</v>
      </c>
    </row>
    <row r="42" spans="2:13" ht="27.75" customHeight="1" x14ac:dyDescent="0.15">
      <c r="B42" s="1245"/>
      <c r="C42" s="1246"/>
      <c r="D42" s="103"/>
      <c r="E42" s="1249" t="s">
        <v>32</v>
      </c>
      <c r="F42" s="1249"/>
      <c r="G42" s="1249"/>
      <c r="H42" s="1250"/>
      <c r="I42" s="354">
        <v>60</v>
      </c>
      <c r="J42" s="355">
        <v>38</v>
      </c>
      <c r="K42" s="355">
        <v>20</v>
      </c>
      <c r="L42" s="355">
        <v>21</v>
      </c>
      <c r="M42" s="356">
        <v>72</v>
      </c>
    </row>
    <row r="43" spans="2:13" ht="27.75" customHeight="1" x14ac:dyDescent="0.15">
      <c r="B43" s="1245"/>
      <c r="C43" s="1246"/>
      <c r="D43" s="103"/>
      <c r="E43" s="1249" t="s">
        <v>33</v>
      </c>
      <c r="F43" s="1249"/>
      <c r="G43" s="1249"/>
      <c r="H43" s="1250"/>
      <c r="I43" s="354">
        <v>172</v>
      </c>
      <c r="J43" s="355">
        <v>216</v>
      </c>
      <c r="K43" s="355">
        <v>279</v>
      </c>
      <c r="L43" s="355">
        <v>167</v>
      </c>
      <c r="M43" s="356">
        <v>68</v>
      </c>
    </row>
    <row r="44" spans="2:13" ht="27.75" customHeight="1" x14ac:dyDescent="0.15">
      <c r="B44" s="1245"/>
      <c r="C44" s="1246"/>
      <c r="D44" s="103"/>
      <c r="E44" s="1249" t="s">
        <v>34</v>
      </c>
      <c r="F44" s="1249"/>
      <c r="G44" s="1249"/>
      <c r="H44" s="1250"/>
      <c r="I44" s="354">
        <v>129</v>
      </c>
      <c r="J44" s="355">
        <v>129</v>
      </c>
      <c r="K44" s="355">
        <v>123</v>
      </c>
      <c r="L44" s="355">
        <v>119</v>
      </c>
      <c r="M44" s="356">
        <v>107</v>
      </c>
    </row>
    <row r="45" spans="2:13" ht="27.75" customHeight="1" x14ac:dyDescent="0.15">
      <c r="B45" s="1245"/>
      <c r="C45" s="1246"/>
      <c r="D45" s="103"/>
      <c r="E45" s="1249" t="s">
        <v>35</v>
      </c>
      <c r="F45" s="1249"/>
      <c r="G45" s="1249"/>
      <c r="H45" s="1250"/>
      <c r="I45" s="354">
        <v>171</v>
      </c>
      <c r="J45" s="355">
        <v>158</v>
      </c>
      <c r="K45" s="355">
        <v>144</v>
      </c>
      <c r="L45" s="355">
        <v>163</v>
      </c>
      <c r="M45" s="356">
        <v>206</v>
      </c>
    </row>
    <row r="46" spans="2:13" ht="27.75" customHeight="1" x14ac:dyDescent="0.15">
      <c r="B46" s="1245"/>
      <c r="C46" s="1246"/>
      <c r="D46" s="104"/>
      <c r="E46" s="1249" t="s">
        <v>36</v>
      </c>
      <c r="F46" s="1249"/>
      <c r="G46" s="1249"/>
      <c r="H46" s="1250"/>
      <c r="I46" s="354">
        <v>42</v>
      </c>
      <c r="J46" s="355">
        <v>44</v>
      </c>
      <c r="K46" s="355">
        <v>24</v>
      </c>
      <c r="L46" s="355">
        <v>56</v>
      </c>
      <c r="M46" s="356">
        <v>63</v>
      </c>
    </row>
    <row r="47" spans="2:13" ht="27.75" customHeight="1" x14ac:dyDescent="0.15">
      <c r="B47" s="1245"/>
      <c r="C47" s="1246"/>
      <c r="D47" s="105"/>
      <c r="E47" s="1259" t="s">
        <v>37</v>
      </c>
      <c r="F47" s="1260"/>
      <c r="G47" s="1260"/>
      <c r="H47" s="1261"/>
      <c r="I47" s="354" t="s">
        <v>508</v>
      </c>
      <c r="J47" s="355" t="s">
        <v>508</v>
      </c>
      <c r="K47" s="355" t="s">
        <v>508</v>
      </c>
      <c r="L47" s="355" t="s">
        <v>508</v>
      </c>
      <c r="M47" s="356" t="s">
        <v>508</v>
      </c>
    </row>
    <row r="48" spans="2:13" ht="27.75" customHeight="1" x14ac:dyDescent="0.15">
      <c r="B48" s="1245"/>
      <c r="C48" s="1246"/>
      <c r="D48" s="103"/>
      <c r="E48" s="1249" t="s">
        <v>38</v>
      </c>
      <c r="F48" s="1249"/>
      <c r="G48" s="1249"/>
      <c r="H48" s="1250"/>
      <c r="I48" s="354" t="s">
        <v>508</v>
      </c>
      <c r="J48" s="355" t="s">
        <v>508</v>
      </c>
      <c r="K48" s="355" t="s">
        <v>508</v>
      </c>
      <c r="L48" s="355" t="s">
        <v>508</v>
      </c>
      <c r="M48" s="356" t="s">
        <v>508</v>
      </c>
    </row>
    <row r="49" spans="2:13" ht="27.75" customHeight="1" x14ac:dyDescent="0.15">
      <c r="B49" s="1247"/>
      <c r="C49" s="1248"/>
      <c r="D49" s="103"/>
      <c r="E49" s="1249" t="s">
        <v>39</v>
      </c>
      <c r="F49" s="1249"/>
      <c r="G49" s="1249"/>
      <c r="H49" s="1250"/>
      <c r="I49" s="354" t="s">
        <v>508</v>
      </c>
      <c r="J49" s="355" t="s">
        <v>508</v>
      </c>
      <c r="K49" s="355" t="s">
        <v>508</v>
      </c>
      <c r="L49" s="355" t="s">
        <v>508</v>
      </c>
      <c r="M49" s="356" t="s">
        <v>508</v>
      </c>
    </row>
    <row r="50" spans="2:13" ht="27.75" customHeight="1" x14ac:dyDescent="0.15">
      <c r="B50" s="1243" t="s">
        <v>40</v>
      </c>
      <c r="C50" s="1244"/>
      <c r="D50" s="106"/>
      <c r="E50" s="1249" t="s">
        <v>41</v>
      </c>
      <c r="F50" s="1249"/>
      <c r="G50" s="1249"/>
      <c r="H50" s="1250"/>
      <c r="I50" s="354">
        <v>844</v>
      </c>
      <c r="J50" s="355">
        <v>804</v>
      </c>
      <c r="K50" s="355">
        <v>879</v>
      </c>
      <c r="L50" s="355">
        <v>887</v>
      </c>
      <c r="M50" s="356">
        <v>1139</v>
      </c>
    </row>
    <row r="51" spans="2:13" ht="27.75" customHeight="1" x14ac:dyDescent="0.15">
      <c r="B51" s="1245"/>
      <c r="C51" s="1246"/>
      <c r="D51" s="103"/>
      <c r="E51" s="1249" t="s">
        <v>42</v>
      </c>
      <c r="F51" s="1249"/>
      <c r="G51" s="1249"/>
      <c r="H51" s="1250"/>
      <c r="I51" s="354" t="s">
        <v>508</v>
      </c>
      <c r="J51" s="355" t="s">
        <v>508</v>
      </c>
      <c r="K51" s="355">
        <v>58</v>
      </c>
      <c r="L51" s="355">
        <v>51</v>
      </c>
      <c r="M51" s="356">
        <v>48</v>
      </c>
    </row>
    <row r="52" spans="2:13" ht="27.75" customHeight="1" x14ac:dyDescent="0.15">
      <c r="B52" s="1247"/>
      <c r="C52" s="1248"/>
      <c r="D52" s="103"/>
      <c r="E52" s="1249" t="s">
        <v>43</v>
      </c>
      <c r="F52" s="1249"/>
      <c r="G52" s="1249"/>
      <c r="H52" s="1250"/>
      <c r="I52" s="354">
        <v>1992</v>
      </c>
      <c r="J52" s="355">
        <v>2063</v>
      </c>
      <c r="K52" s="355">
        <v>2050</v>
      </c>
      <c r="L52" s="355">
        <v>2020</v>
      </c>
      <c r="M52" s="356">
        <v>2222</v>
      </c>
    </row>
    <row r="53" spans="2:13" ht="27.75" customHeight="1" thickBot="1" x14ac:dyDescent="0.2">
      <c r="B53" s="1251" t="s">
        <v>44</v>
      </c>
      <c r="C53" s="1252"/>
      <c r="D53" s="107"/>
      <c r="E53" s="1253" t="s">
        <v>45</v>
      </c>
      <c r="F53" s="1253"/>
      <c r="G53" s="1253"/>
      <c r="H53" s="1254"/>
      <c r="I53" s="357">
        <v>200</v>
      </c>
      <c r="J53" s="358">
        <v>281</v>
      </c>
      <c r="K53" s="358">
        <v>46</v>
      </c>
      <c r="L53" s="358">
        <v>-92</v>
      </c>
      <c r="M53" s="359">
        <v>-210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ClC/SQTbzyIIlRzzuKKntRhCNqHEYrZDMoqlyoRoMrewUo70IpcuDDrRQfiObddDpGGFunMB3KT//K8CsDJTSA==" saltValue="IHtkk3V3EMti7cL/zQJM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552</v>
      </c>
      <c r="G54" s="116" t="s">
        <v>553</v>
      </c>
      <c r="H54" s="117" t="s">
        <v>554</v>
      </c>
    </row>
    <row r="55" spans="2:8" ht="52.5" customHeight="1" x14ac:dyDescent="0.15">
      <c r="B55" s="118"/>
      <c r="C55" s="1270" t="s">
        <v>48</v>
      </c>
      <c r="D55" s="1270"/>
      <c r="E55" s="1271"/>
      <c r="F55" s="119">
        <v>199</v>
      </c>
      <c r="G55" s="119">
        <v>184</v>
      </c>
      <c r="H55" s="120">
        <v>536</v>
      </c>
    </row>
    <row r="56" spans="2:8" ht="52.5" customHeight="1" x14ac:dyDescent="0.15">
      <c r="B56" s="121"/>
      <c r="C56" s="1272" t="s">
        <v>49</v>
      </c>
      <c r="D56" s="1272"/>
      <c r="E56" s="1273"/>
      <c r="F56" s="122">
        <v>78</v>
      </c>
      <c r="G56" s="122">
        <v>78</v>
      </c>
      <c r="H56" s="123">
        <v>79</v>
      </c>
    </row>
    <row r="57" spans="2:8" ht="53.25" customHeight="1" x14ac:dyDescent="0.15">
      <c r="B57" s="121"/>
      <c r="C57" s="1274" t="s">
        <v>50</v>
      </c>
      <c r="D57" s="1274"/>
      <c r="E57" s="1275"/>
      <c r="F57" s="124">
        <v>536</v>
      </c>
      <c r="G57" s="124">
        <v>566</v>
      </c>
      <c r="H57" s="125">
        <v>457</v>
      </c>
    </row>
    <row r="58" spans="2:8" ht="45.75" customHeight="1" x14ac:dyDescent="0.15">
      <c r="B58" s="126"/>
      <c r="C58" s="1262" t="s">
        <v>582</v>
      </c>
      <c r="D58" s="1263"/>
      <c r="E58" s="1264"/>
      <c r="F58" s="127">
        <v>350</v>
      </c>
      <c r="G58" s="127">
        <v>369</v>
      </c>
      <c r="H58" s="128">
        <v>290</v>
      </c>
    </row>
    <row r="59" spans="2:8" ht="45.75" customHeight="1" x14ac:dyDescent="0.15">
      <c r="B59" s="126"/>
      <c r="C59" s="1262" t="s">
        <v>583</v>
      </c>
      <c r="D59" s="1263"/>
      <c r="E59" s="1264"/>
      <c r="F59" s="127">
        <v>141</v>
      </c>
      <c r="G59" s="127">
        <v>142</v>
      </c>
      <c r="H59" s="128">
        <v>103</v>
      </c>
    </row>
    <row r="60" spans="2:8" ht="45.75" customHeight="1" x14ac:dyDescent="0.15">
      <c r="B60" s="126"/>
      <c r="C60" s="1262" t="s">
        <v>584</v>
      </c>
      <c r="D60" s="1263"/>
      <c r="E60" s="1264"/>
      <c r="F60" s="127">
        <v>26</v>
      </c>
      <c r="G60" s="127">
        <v>26</v>
      </c>
      <c r="H60" s="128">
        <v>26</v>
      </c>
    </row>
    <row r="61" spans="2:8" ht="45.75" customHeight="1" x14ac:dyDescent="0.15">
      <c r="B61" s="126"/>
      <c r="C61" s="1262" t="s">
        <v>585</v>
      </c>
      <c r="D61" s="1263"/>
      <c r="E61" s="1264"/>
      <c r="F61" s="127">
        <v>14</v>
      </c>
      <c r="G61" s="127">
        <v>14</v>
      </c>
      <c r="H61" s="128">
        <v>14</v>
      </c>
    </row>
    <row r="62" spans="2:8" ht="45.75" customHeight="1" thickBot="1" x14ac:dyDescent="0.2">
      <c r="B62" s="129"/>
      <c r="C62" s="1265" t="s">
        <v>586</v>
      </c>
      <c r="D62" s="1266"/>
      <c r="E62" s="1267"/>
      <c r="F62" s="130">
        <v>0</v>
      </c>
      <c r="G62" s="130">
        <v>0</v>
      </c>
      <c r="H62" s="131">
        <v>10</v>
      </c>
    </row>
    <row r="63" spans="2:8" ht="52.5" customHeight="1" thickBot="1" x14ac:dyDescent="0.2">
      <c r="B63" s="132"/>
      <c r="C63" s="1268" t="s">
        <v>51</v>
      </c>
      <c r="D63" s="1268"/>
      <c r="E63" s="1269"/>
      <c r="F63" s="133">
        <v>813</v>
      </c>
      <c r="G63" s="133">
        <v>829</v>
      </c>
      <c r="H63" s="134">
        <v>1072</v>
      </c>
    </row>
    <row r="64" spans="2:8" x14ac:dyDescent="0.15"/>
  </sheetData>
  <sheetProtection algorithmName="SHA-512" hashValue="7Eq1Fyy51Kcg2l4ahTgolDniDNmoT2CEpP5td6mIFQBKNwdlnVEXa8SoZm4KZHiqm51NozpIi5IIARYhfngDCw==" saltValue="jqXIymSz+qHFOJP0IN/2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DE85"/>
  <sheetViews>
    <sheetView showGridLines="0" tabSelected="1" topLeftCell="AU1" zoomScaleNormal="100" zoomScaleSheetLayoutView="55" workbookViewId="0">
      <selection activeCell="CO17" sqref="CO17"/>
    </sheetView>
  </sheetViews>
  <sheetFormatPr defaultColWidth="0" defaultRowHeight="0" customHeight="1" zeroHeight="1" x14ac:dyDescent="0.15"/>
  <cols>
    <col min="1" max="1" width="6.375" style="367" customWidth="1"/>
    <col min="2" max="107" width="2.5" style="367" customWidth="1"/>
    <col min="108" max="108" width="6.125" style="369" customWidth="1"/>
    <col min="109" max="109" width="5.875" style="368" customWidth="1"/>
    <col min="110" max="16384" width="8.625" style="367" hidden="1"/>
  </cols>
  <sheetData>
    <row r="1" spans="1:109" ht="42.75" customHeight="1" x14ac:dyDescent="0.15">
      <c r="A1" s="402"/>
      <c r="B1" s="401"/>
      <c r="DD1" s="367"/>
      <c r="DE1" s="367"/>
    </row>
    <row r="2" spans="1:109"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5" x14ac:dyDescent="0.15">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5" x14ac:dyDescent="0.15">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5" x14ac:dyDescent="0.15">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5" x14ac:dyDescent="0.15">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5" x14ac:dyDescent="0.15">
      <c r="DD19" s="367"/>
      <c r="DE19" s="367"/>
    </row>
    <row r="20" spans="1:109" ht="13.5" x14ac:dyDescent="0.15">
      <c r="DD20" s="367"/>
      <c r="DE20" s="367"/>
    </row>
    <row r="21" spans="1:109" ht="17.25" customHeight="1" x14ac:dyDescent="0.15">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15">
      <c r="B22" s="368"/>
    </row>
    <row r="23" spans="1:109" ht="13.5" x14ac:dyDescent="0.15">
      <c r="B23" s="368"/>
    </row>
    <row r="24" spans="1:109" ht="13.5" x14ac:dyDescent="0.15">
      <c r="B24" s="368"/>
    </row>
    <row r="25" spans="1:109" ht="13.5" x14ac:dyDescent="0.15">
      <c r="B25" s="368"/>
    </row>
    <row r="26" spans="1:109" ht="13.5" x14ac:dyDescent="0.15">
      <c r="B26" s="368"/>
    </row>
    <row r="27" spans="1:109" ht="13.5" x14ac:dyDescent="0.15">
      <c r="B27" s="368"/>
    </row>
    <row r="28" spans="1:109" ht="13.5" x14ac:dyDescent="0.15">
      <c r="B28" s="368"/>
    </row>
    <row r="29" spans="1:109" ht="13.5" x14ac:dyDescent="0.15">
      <c r="B29" s="368"/>
    </row>
    <row r="30" spans="1:109" ht="13.5" x14ac:dyDescent="0.15">
      <c r="B30" s="368"/>
    </row>
    <row r="31" spans="1:109" ht="13.5" x14ac:dyDescent="0.15">
      <c r="B31" s="368"/>
    </row>
    <row r="32" spans="1:109" ht="13.5" x14ac:dyDescent="0.15">
      <c r="B32" s="368"/>
    </row>
    <row r="33" spans="2:109" ht="13.5" x14ac:dyDescent="0.15">
      <c r="B33" s="368"/>
    </row>
    <row r="34" spans="2:109" ht="13.5" x14ac:dyDescent="0.15">
      <c r="B34" s="368"/>
    </row>
    <row r="35" spans="2:109" ht="13.5" x14ac:dyDescent="0.15">
      <c r="B35" s="368"/>
    </row>
    <row r="36" spans="2:109" ht="13.5" x14ac:dyDescent="0.15">
      <c r="B36" s="368"/>
    </row>
    <row r="37" spans="2:109" ht="13.5" x14ac:dyDescent="0.15">
      <c r="B37" s="368"/>
    </row>
    <row r="38" spans="2:109" ht="13.5" x14ac:dyDescent="0.15">
      <c r="B38" s="368"/>
    </row>
    <row r="39" spans="2:109" ht="13.5" x14ac:dyDescent="0.15">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5" x14ac:dyDescent="0.15">
      <c r="B40" s="387"/>
      <c r="DD40" s="387"/>
      <c r="DE40" s="367"/>
    </row>
    <row r="41" spans="2:109" ht="17.25" x14ac:dyDescent="0.15">
      <c r="B41" s="397" t="s">
        <v>595</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5" x14ac:dyDescent="0.15">
      <c r="B42" s="368"/>
      <c r="G42" s="383"/>
      <c r="I42" s="382"/>
      <c r="J42" s="382"/>
      <c r="K42" s="382"/>
      <c r="AM42" s="383"/>
      <c r="AN42" s="383" t="s">
        <v>592</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15">
      <c r="B43" s="368"/>
      <c r="AN43" s="1288" t="s">
        <v>596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5" x14ac:dyDescent="0.15">
      <c r="B44" s="368"/>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5" x14ac:dyDescent="0.15">
      <c r="B45" s="368"/>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5" x14ac:dyDescent="0.15">
      <c r="B46" s="368"/>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5" x14ac:dyDescent="0.15">
      <c r="B47" s="368"/>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5" x14ac:dyDescent="0.15">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5" x14ac:dyDescent="0.15">
      <c r="B49" s="368"/>
      <c r="AN49" s="367" t="s">
        <v>591</v>
      </c>
    </row>
    <row r="50" spans="1:109" ht="13.5" x14ac:dyDescent="0.15">
      <c r="B50" s="368"/>
      <c r="G50" s="1282"/>
      <c r="H50" s="1282"/>
      <c r="I50" s="1282"/>
      <c r="J50" s="1282"/>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8" t="s">
        <v>550</v>
      </c>
      <c r="BQ50" s="1278"/>
      <c r="BR50" s="1278"/>
      <c r="BS50" s="1278"/>
      <c r="BT50" s="1278"/>
      <c r="BU50" s="1278"/>
      <c r="BV50" s="1278"/>
      <c r="BW50" s="1278"/>
      <c r="BX50" s="1278" t="s">
        <v>551</v>
      </c>
      <c r="BY50" s="1278"/>
      <c r="BZ50" s="1278"/>
      <c r="CA50" s="1278"/>
      <c r="CB50" s="1278"/>
      <c r="CC50" s="1278"/>
      <c r="CD50" s="1278"/>
      <c r="CE50" s="1278"/>
      <c r="CF50" s="1278" t="s">
        <v>552</v>
      </c>
      <c r="CG50" s="1278"/>
      <c r="CH50" s="1278"/>
      <c r="CI50" s="1278"/>
      <c r="CJ50" s="1278"/>
      <c r="CK50" s="1278"/>
      <c r="CL50" s="1278"/>
      <c r="CM50" s="1278"/>
      <c r="CN50" s="1278" t="s">
        <v>553</v>
      </c>
      <c r="CO50" s="1278"/>
      <c r="CP50" s="1278"/>
      <c r="CQ50" s="1278"/>
      <c r="CR50" s="1278"/>
      <c r="CS50" s="1278"/>
      <c r="CT50" s="1278"/>
      <c r="CU50" s="1278"/>
      <c r="CV50" s="1278" t="s">
        <v>554</v>
      </c>
      <c r="CW50" s="1278"/>
      <c r="CX50" s="1278"/>
      <c r="CY50" s="1278"/>
      <c r="CZ50" s="1278"/>
      <c r="DA50" s="1278"/>
      <c r="DB50" s="1278"/>
      <c r="DC50" s="1278"/>
    </row>
    <row r="51" spans="1:109" ht="13.5" customHeight="1" x14ac:dyDescent="0.15">
      <c r="B51" s="368"/>
      <c r="G51" s="1287"/>
      <c r="H51" s="1287"/>
      <c r="I51" s="1297"/>
      <c r="J51" s="1297"/>
      <c r="K51" s="1283"/>
      <c r="L51" s="1283"/>
      <c r="M51" s="1283"/>
      <c r="N51" s="1283"/>
      <c r="AM51" s="374"/>
      <c r="AN51" s="1279" t="s">
        <v>590</v>
      </c>
      <c r="AO51" s="1279"/>
      <c r="AP51" s="1279"/>
      <c r="AQ51" s="1279"/>
      <c r="AR51" s="1279"/>
      <c r="AS51" s="1279"/>
      <c r="AT51" s="1279"/>
      <c r="AU51" s="1279"/>
      <c r="AV51" s="1279"/>
      <c r="AW51" s="1279"/>
      <c r="AX51" s="1279"/>
      <c r="AY51" s="1279"/>
      <c r="AZ51" s="1279"/>
      <c r="BA51" s="1279"/>
      <c r="BB51" s="1279" t="s">
        <v>588</v>
      </c>
      <c r="BC51" s="1279"/>
      <c r="BD51" s="1279"/>
      <c r="BE51" s="1279"/>
      <c r="BF51" s="1279"/>
      <c r="BG51" s="1279"/>
      <c r="BH51" s="1279"/>
      <c r="BI51" s="1279"/>
      <c r="BJ51" s="1279"/>
      <c r="BK51" s="1279"/>
      <c r="BL51" s="1279"/>
      <c r="BM51" s="1279"/>
      <c r="BN51" s="1279"/>
      <c r="BO51" s="1279"/>
      <c r="BP51" s="1276">
        <v>16</v>
      </c>
      <c r="BQ51" s="1276"/>
      <c r="BR51" s="1276"/>
      <c r="BS51" s="1276"/>
      <c r="BT51" s="1276"/>
      <c r="BU51" s="1276"/>
      <c r="BV51" s="1276"/>
      <c r="BW51" s="1276"/>
      <c r="BX51" s="1276">
        <v>22</v>
      </c>
      <c r="BY51" s="1276"/>
      <c r="BZ51" s="1276"/>
      <c r="CA51" s="1276"/>
      <c r="CB51" s="1276"/>
      <c r="CC51" s="1276"/>
      <c r="CD51" s="1276"/>
      <c r="CE51" s="1276"/>
      <c r="CF51" s="1276">
        <v>3.5</v>
      </c>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ht="13.5" x14ac:dyDescent="0.15">
      <c r="B52" s="368"/>
      <c r="G52" s="1287"/>
      <c r="H52" s="1287"/>
      <c r="I52" s="1297"/>
      <c r="J52" s="1297"/>
      <c r="K52" s="1283"/>
      <c r="L52" s="1283"/>
      <c r="M52" s="1283"/>
      <c r="N52" s="1283"/>
      <c r="AM52" s="37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5" x14ac:dyDescent="0.15">
      <c r="A53" s="382"/>
      <c r="B53" s="368"/>
      <c r="G53" s="1287"/>
      <c r="H53" s="1287"/>
      <c r="I53" s="1282"/>
      <c r="J53" s="1282"/>
      <c r="K53" s="1283"/>
      <c r="L53" s="1283"/>
      <c r="M53" s="1283"/>
      <c r="N53" s="1283"/>
      <c r="AM53" s="374"/>
      <c r="AN53" s="1279"/>
      <c r="AO53" s="1279"/>
      <c r="AP53" s="1279"/>
      <c r="AQ53" s="1279"/>
      <c r="AR53" s="1279"/>
      <c r="AS53" s="1279"/>
      <c r="AT53" s="1279"/>
      <c r="AU53" s="1279"/>
      <c r="AV53" s="1279"/>
      <c r="AW53" s="1279"/>
      <c r="AX53" s="1279"/>
      <c r="AY53" s="1279"/>
      <c r="AZ53" s="1279"/>
      <c r="BA53" s="1279"/>
      <c r="BB53" s="1279" t="s">
        <v>594</v>
      </c>
      <c r="BC53" s="1279"/>
      <c r="BD53" s="1279"/>
      <c r="BE53" s="1279"/>
      <c r="BF53" s="1279"/>
      <c r="BG53" s="1279"/>
      <c r="BH53" s="1279"/>
      <c r="BI53" s="1279"/>
      <c r="BJ53" s="1279"/>
      <c r="BK53" s="1279"/>
      <c r="BL53" s="1279"/>
      <c r="BM53" s="1279"/>
      <c r="BN53" s="1279"/>
      <c r="BO53" s="1279"/>
      <c r="BP53" s="1276">
        <v>47.7</v>
      </c>
      <c r="BQ53" s="1276"/>
      <c r="BR53" s="1276"/>
      <c r="BS53" s="1276"/>
      <c r="BT53" s="1276"/>
      <c r="BU53" s="1276"/>
      <c r="BV53" s="1276"/>
      <c r="BW53" s="1276"/>
      <c r="BX53" s="1276">
        <v>58.3</v>
      </c>
      <c r="BY53" s="1276"/>
      <c r="BZ53" s="1276"/>
      <c r="CA53" s="1276"/>
      <c r="CB53" s="1276"/>
      <c r="CC53" s="1276"/>
      <c r="CD53" s="1276"/>
      <c r="CE53" s="1276"/>
      <c r="CF53" s="1276">
        <v>61.3</v>
      </c>
      <c r="CG53" s="1276"/>
      <c r="CH53" s="1276"/>
      <c r="CI53" s="1276"/>
      <c r="CJ53" s="1276"/>
      <c r="CK53" s="1276"/>
      <c r="CL53" s="1276"/>
      <c r="CM53" s="1276"/>
      <c r="CN53" s="1276">
        <v>63.4</v>
      </c>
      <c r="CO53" s="1276"/>
      <c r="CP53" s="1276"/>
      <c r="CQ53" s="1276"/>
      <c r="CR53" s="1276"/>
      <c r="CS53" s="1276"/>
      <c r="CT53" s="1276"/>
      <c r="CU53" s="1276"/>
      <c r="CV53" s="1276">
        <v>65</v>
      </c>
      <c r="CW53" s="1276"/>
      <c r="CX53" s="1276"/>
      <c r="CY53" s="1276"/>
      <c r="CZ53" s="1276"/>
      <c r="DA53" s="1276"/>
      <c r="DB53" s="1276"/>
      <c r="DC53" s="1276"/>
    </row>
    <row r="54" spans="1:109" ht="13.5" x14ac:dyDescent="0.15">
      <c r="A54" s="382"/>
      <c r="B54" s="368"/>
      <c r="G54" s="1287"/>
      <c r="H54" s="1287"/>
      <c r="I54" s="1282"/>
      <c r="J54" s="1282"/>
      <c r="K54" s="1283"/>
      <c r="L54" s="1283"/>
      <c r="M54" s="1283"/>
      <c r="N54" s="1283"/>
      <c r="AM54" s="37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5" x14ac:dyDescent="0.15">
      <c r="A55" s="382"/>
      <c r="B55" s="368"/>
      <c r="G55" s="1282"/>
      <c r="H55" s="1282"/>
      <c r="I55" s="1282"/>
      <c r="J55" s="1282"/>
      <c r="K55" s="1283"/>
      <c r="L55" s="1283"/>
      <c r="M55" s="1283"/>
      <c r="N55" s="1283"/>
      <c r="AN55" s="1278" t="s">
        <v>589</v>
      </c>
      <c r="AO55" s="1278"/>
      <c r="AP55" s="1278"/>
      <c r="AQ55" s="1278"/>
      <c r="AR55" s="1278"/>
      <c r="AS55" s="1278"/>
      <c r="AT55" s="1278"/>
      <c r="AU55" s="1278"/>
      <c r="AV55" s="1278"/>
      <c r="AW55" s="1278"/>
      <c r="AX55" s="1278"/>
      <c r="AY55" s="1278"/>
      <c r="AZ55" s="1278"/>
      <c r="BA55" s="1278"/>
      <c r="BB55" s="1279" t="s">
        <v>588</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ht="13.5" x14ac:dyDescent="0.15">
      <c r="A56" s="382"/>
      <c r="B56" s="368"/>
      <c r="G56" s="1282"/>
      <c r="H56" s="1282"/>
      <c r="I56" s="1282"/>
      <c r="J56" s="1282"/>
      <c r="K56" s="1283"/>
      <c r="L56" s="1283"/>
      <c r="M56" s="1283"/>
      <c r="N56" s="1283"/>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ht="13.5" x14ac:dyDescent="0.15">
      <c r="B57" s="388"/>
      <c r="G57" s="1282"/>
      <c r="H57" s="1282"/>
      <c r="I57" s="1280"/>
      <c r="J57" s="1280"/>
      <c r="K57" s="1283"/>
      <c r="L57" s="1283"/>
      <c r="M57" s="1283"/>
      <c r="N57" s="1283"/>
      <c r="AM57" s="367"/>
      <c r="AN57" s="1278"/>
      <c r="AO57" s="1278"/>
      <c r="AP57" s="1278"/>
      <c r="AQ57" s="1278"/>
      <c r="AR57" s="1278"/>
      <c r="AS57" s="1278"/>
      <c r="AT57" s="1278"/>
      <c r="AU57" s="1278"/>
      <c r="AV57" s="1278"/>
      <c r="AW57" s="1278"/>
      <c r="AX57" s="1278"/>
      <c r="AY57" s="1278"/>
      <c r="AZ57" s="1278"/>
      <c r="BA57" s="1278"/>
      <c r="BB57" s="1279" t="s">
        <v>594</v>
      </c>
      <c r="BC57" s="1279"/>
      <c r="BD57" s="1279"/>
      <c r="BE57" s="1279"/>
      <c r="BF57" s="1279"/>
      <c r="BG57" s="1279"/>
      <c r="BH57" s="1279"/>
      <c r="BI57" s="1279"/>
      <c r="BJ57" s="1279"/>
      <c r="BK57" s="1279"/>
      <c r="BL57" s="1279"/>
      <c r="BM57" s="1279"/>
      <c r="BN57" s="1279"/>
      <c r="BO57" s="1279"/>
      <c r="BP57" s="1276">
        <v>58.2</v>
      </c>
      <c r="BQ57" s="1276"/>
      <c r="BR57" s="1276"/>
      <c r="BS57" s="1276"/>
      <c r="BT57" s="1276"/>
      <c r="BU57" s="1276"/>
      <c r="BV57" s="1276"/>
      <c r="BW57" s="1276"/>
      <c r="BX57" s="1276">
        <v>59.4</v>
      </c>
      <c r="BY57" s="1276"/>
      <c r="BZ57" s="1276"/>
      <c r="CA57" s="1276"/>
      <c r="CB57" s="1276"/>
      <c r="CC57" s="1276"/>
      <c r="CD57" s="1276"/>
      <c r="CE57" s="1276"/>
      <c r="CF57" s="1276">
        <v>60.4</v>
      </c>
      <c r="CG57" s="1276"/>
      <c r="CH57" s="1276"/>
      <c r="CI57" s="1276"/>
      <c r="CJ57" s="1276"/>
      <c r="CK57" s="1276"/>
      <c r="CL57" s="1276"/>
      <c r="CM57" s="1276"/>
      <c r="CN57" s="1276">
        <v>61.5</v>
      </c>
      <c r="CO57" s="1276"/>
      <c r="CP57" s="1276"/>
      <c r="CQ57" s="1276"/>
      <c r="CR57" s="1276"/>
      <c r="CS57" s="1276"/>
      <c r="CT57" s="1276"/>
      <c r="CU57" s="1276"/>
      <c r="CV57" s="1276">
        <v>61</v>
      </c>
      <c r="CW57" s="1276"/>
      <c r="CX57" s="1276"/>
      <c r="CY57" s="1276"/>
      <c r="CZ57" s="1276"/>
      <c r="DA57" s="1276"/>
      <c r="DB57" s="1276"/>
      <c r="DC57" s="1276"/>
      <c r="DD57" s="393"/>
      <c r="DE57" s="388"/>
    </row>
    <row r="58" spans="1:109" s="382" customFormat="1" ht="13.5" x14ac:dyDescent="0.15">
      <c r="A58" s="367"/>
      <c r="B58" s="388"/>
      <c r="G58" s="1282"/>
      <c r="H58" s="1282"/>
      <c r="I58" s="1280"/>
      <c r="J58" s="1280"/>
      <c r="K58" s="1283"/>
      <c r="L58" s="1283"/>
      <c r="M58" s="1283"/>
      <c r="N58" s="1283"/>
      <c r="AM58" s="367"/>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3"/>
      <c r="DE58" s="388"/>
    </row>
    <row r="59" spans="1:109" s="382" customFormat="1" ht="13.5" x14ac:dyDescent="0.15">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5" x14ac:dyDescent="0.15">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5" x14ac:dyDescent="0.15">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5" x14ac:dyDescent="0.15">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7.25" x14ac:dyDescent="0.15">
      <c r="B63" s="386" t="s">
        <v>593</v>
      </c>
    </row>
    <row r="64" spans="1:109" ht="13.5" x14ac:dyDescent="0.15">
      <c r="B64" s="368"/>
      <c r="G64" s="383"/>
      <c r="I64" s="385"/>
      <c r="J64" s="385"/>
      <c r="K64" s="385"/>
      <c r="L64" s="385"/>
      <c r="M64" s="385"/>
      <c r="N64" s="384"/>
      <c r="AM64" s="383"/>
      <c r="AN64" s="383" t="s">
        <v>592</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x14ac:dyDescent="0.15">
      <c r="B65" s="368"/>
      <c r="AN65" s="1288" t="s">
        <v>597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x14ac:dyDescent="0.15">
      <c r="B66" s="368"/>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x14ac:dyDescent="0.15">
      <c r="B67" s="368"/>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x14ac:dyDescent="0.15">
      <c r="B68" s="368"/>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x14ac:dyDescent="0.15">
      <c r="B69" s="368"/>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x14ac:dyDescent="0.15">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5" x14ac:dyDescent="0.15">
      <c r="B71" s="368"/>
      <c r="G71" s="377"/>
      <c r="I71" s="380"/>
      <c r="J71" s="379"/>
      <c r="K71" s="379"/>
      <c r="L71" s="378"/>
      <c r="M71" s="379"/>
      <c r="N71" s="378"/>
      <c r="AM71" s="377"/>
      <c r="AN71" s="367" t="s">
        <v>591</v>
      </c>
    </row>
    <row r="72" spans="2:107" ht="13.5" x14ac:dyDescent="0.15">
      <c r="B72" s="368"/>
      <c r="G72" s="1282"/>
      <c r="H72" s="1282"/>
      <c r="I72" s="1282"/>
      <c r="J72" s="1282"/>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8" t="s">
        <v>550</v>
      </c>
      <c r="BQ72" s="1278"/>
      <c r="BR72" s="1278"/>
      <c r="BS72" s="1278"/>
      <c r="BT72" s="1278"/>
      <c r="BU72" s="1278"/>
      <c r="BV72" s="1278"/>
      <c r="BW72" s="1278"/>
      <c r="BX72" s="1278" t="s">
        <v>551</v>
      </c>
      <c r="BY72" s="1278"/>
      <c r="BZ72" s="1278"/>
      <c r="CA72" s="1278"/>
      <c r="CB72" s="1278"/>
      <c r="CC72" s="1278"/>
      <c r="CD72" s="1278"/>
      <c r="CE72" s="1278"/>
      <c r="CF72" s="1278" t="s">
        <v>552</v>
      </c>
      <c r="CG72" s="1278"/>
      <c r="CH72" s="1278"/>
      <c r="CI72" s="1278"/>
      <c r="CJ72" s="1278"/>
      <c r="CK72" s="1278"/>
      <c r="CL72" s="1278"/>
      <c r="CM72" s="1278"/>
      <c r="CN72" s="1278" t="s">
        <v>553</v>
      </c>
      <c r="CO72" s="1278"/>
      <c r="CP72" s="1278"/>
      <c r="CQ72" s="1278"/>
      <c r="CR72" s="1278"/>
      <c r="CS72" s="1278"/>
      <c r="CT72" s="1278"/>
      <c r="CU72" s="1278"/>
      <c r="CV72" s="1278" t="s">
        <v>554</v>
      </c>
      <c r="CW72" s="1278"/>
      <c r="CX72" s="1278"/>
      <c r="CY72" s="1278"/>
      <c r="CZ72" s="1278"/>
      <c r="DA72" s="1278"/>
      <c r="DB72" s="1278"/>
      <c r="DC72" s="1278"/>
    </row>
    <row r="73" spans="2:107" ht="13.5" x14ac:dyDescent="0.15">
      <c r="B73" s="368"/>
      <c r="G73" s="1287"/>
      <c r="H73" s="1287"/>
      <c r="I73" s="1287"/>
      <c r="J73" s="1287"/>
      <c r="K73" s="1277"/>
      <c r="L73" s="1277"/>
      <c r="M73" s="1277"/>
      <c r="N73" s="1277"/>
      <c r="AM73" s="374"/>
      <c r="AN73" s="1279" t="s">
        <v>590</v>
      </c>
      <c r="AO73" s="1279"/>
      <c r="AP73" s="1279"/>
      <c r="AQ73" s="1279"/>
      <c r="AR73" s="1279"/>
      <c r="AS73" s="1279"/>
      <c r="AT73" s="1279"/>
      <c r="AU73" s="1279"/>
      <c r="AV73" s="1279"/>
      <c r="AW73" s="1279"/>
      <c r="AX73" s="1279"/>
      <c r="AY73" s="1279"/>
      <c r="AZ73" s="1279"/>
      <c r="BA73" s="1279"/>
      <c r="BB73" s="1279" t="s">
        <v>588</v>
      </c>
      <c r="BC73" s="1279"/>
      <c r="BD73" s="1279"/>
      <c r="BE73" s="1279"/>
      <c r="BF73" s="1279"/>
      <c r="BG73" s="1279"/>
      <c r="BH73" s="1279"/>
      <c r="BI73" s="1279"/>
      <c r="BJ73" s="1279"/>
      <c r="BK73" s="1279"/>
      <c r="BL73" s="1279"/>
      <c r="BM73" s="1279"/>
      <c r="BN73" s="1279"/>
      <c r="BO73" s="1279"/>
      <c r="BP73" s="1276">
        <v>16</v>
      </c>
      <c r="BQ73" s="1276"/>
      <c r="BR73" s="1276"/>
      <c r="BS73" s="1276"/>
      <c r="BT73" s="1276"/>
      <c r="BU73" s="1276"/>
      <c r="BV73" s="1276"/>
      <c r="BW73" s="1276"/>
      <c r="BX73" s="1276">
        <v>22</v>
      </c>
      <c r="BY73" s="1276"/>
      <c r="BZ73" s="1276"/>
      <c r="CA73" s="1276"/>
      <c r="CB73" s="1276"/>
      <c r="CC73" s="1276"/>
      <c r="CD73" s="1276"/>
      <c r="CE73" s="1276"/>
      <c r="CF73" s="1276">
        <v>3.5</v>
      </c>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5" x14ac:dyDescent="0.15">
      <c r="B74" s="368"/>
      <c r="G74" s="1287"/>
      <c r="H74" s="1287"/>
      <c r="I74" s="1287"/>
      <c r="J74" s="1287"/>
      <c r="K74" s="1277"/>
      <c r="L74" s="1277"/>
      <c r="M74" s="1277"/>
      <c r="N74" s="1277"/>
      <c r="AM74" s="37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5" x14ac:dyDescent="0.15">
      <c r="B75" s="368"/>
      <c r="G75" s="1287"/>
      <c r="H75" s="1287"/>
      <c r="I75" s="1282"/>
      <c r="J75" s="1282"/>
      <c r="K75" s="1283"/>
      <c r="L75" s="1283"/>
      <c r="M75" s="1283"/>
      <c r="N75" s="1283"/>
      <c r="AM75" s="374"/>
      <c r="AN75" s="1279"/>
      <c r="AO75" s="1279"/>
      <c r="AP75" s="1279"/>
      <c r="AQ75" s="1279"/>
      <c r="AR75" s="1279"/>
      <c r="AS75" s="1279"/>
      <c r="AT75" s="1279"/>
      <c r="AU75" s="1279"/>
      <c r="AV75" s="1279"/>
      <c r="AW75" s="1279"/>
      <c r="AX75" s="1279"/>
      <c r="AY75" s="1279"/>
      <c r="AZ75" s="1279"/>
      <c r="BA75" s="1279"/>
      <c r="BB75" s="1279" t="s">
        <v>587</v>
      </c>
      <c r="BC75" s="1279"/>
      <c r="BD75" s="1279"/>
      <c r="BE75" s="1279"/>
      <c r="BF75" s="1279"/>
      <c r="BG75" s="1279"/>
      <c r="BH75" s="1279"/>
      <c r="BI75" s="1279"/>
      <c r="BJ75" s="1279"/>
      <c r="BK75" s="1279"/>
      <c r="BL75" s="1279"/>
      <c r="BM75" s="1279"/>
      <c r="BN75" s="1279"/>
      <c r="BO75" s="1279"/>
      <c r="BP75" s="1276">
        <v>9.6</v>
      </c>
      <c r="BQ75" s="1276"/>
      <c r="BR75" s="1276"/>
      <c r="BS75" s="1276"/>
      <c r="BT75" s="1276"/>
      <c r="BU75" s="1276"/>
      <c r="BV75" s="1276"/>
      <c r="BW75" s="1276"/>
      <c r="BX75" s="1276">
        <v>10.199999999999999</v>
      </c>
      <c r="BY75" s="1276"/>
      <c r="BZ75" s="1276"/>
      <c r="CA75" s="1276"/>
      <c r="CB75" s="1276"/>
      <c r="CC75" s="1276"/>
      <c r="CD75" s="1276"/>
      <c r="CE75" s="1276"/>
      <c r="CF75" s="1276">
        <v>11.7</v>
      </c>
      <c r="CG75" s="1276"/>
      <c r="CH75" s="1276"/>
      <c r="CI75" s="1276"/>
      <c r="CJ75" s="1276"/>
      <c r="CK75" s="1276"/>
      <c r="CL75" s="1276"/>
      <c r="CM75" s="1276"/>
      <c r="CN75" s="1276">
        <v>11.1</v>
      </c>
      <c r="CO75" s="1276"/>
      <c r="CP75" s="1276"/>
      <c r="CQ75" s="1276"/>
      <c r="CR75" s="1276"/>
      <c r="CS75" s="1276"/>
      <c r="CT75" s="1276"/>
      <c r="CU75" s="1276"/>
      <c r="CV75" s="1276">
        <v>11.6</v>
      </c>
      <c r="CW75" s="1276"/>
      <c r="CX75" s="1276"/>
      <c r="CY75" s="1276"/>
      <c r="CZ75" s="1276"/>
      <c r="DA75" s="1276"/>
      <c r="DB75" s="1276"/>
      <c r="DC75" s="1276"/>
    </row>
    <row r="76" spans="2:107" ht="13.5" x14ac:dyDescent="0.15">
      <c r="B76" s="368"/>
      <c r="G76" s="1287"/>
      <c r="H76" s="1287"/>
      <c r="I76" s="1282"/>
      <c r="J76" s="1282"/>
      <c r="K76" s="1283"/>
      <c r="L76" s="1283"/>
      <c r="M76" s="1283"/>
      <c r="N76" s="1283"/>
      <c r="AM76" s="37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5" x14ac:dyDescent="0.15">
      <c r="B77" s="368"/>
      <c r="G77" s="1282"/>
      <c r="H77" s="1282"/>
      <c r="I77" s="1282"/>
      <c r="J77" s="1282"/>
      <c r="K77" s="1277"/>
      <c r="L77" s="1277"/>
      <c r="M77" s="1277"/>
      <c r="N77" s="1277"/>
      <c r="AN77" s="1278" t="s">
        <v>589</v>
      </c>
      <c r="AO77" s="1278"/>
      <c r="AP77" s="1278"/>
      <c r="AQ77" s="1278"/>
      <c r="AR77" s="1278"/>
      <c r="AS77" s="1278"/>
      <c r="AT77" s="1278"/>
      <c r="AU77" s="1278"/>
      <c r="AV77" s="1278"/>
      <c r="AW77" s="1278"/>
      <c r="AX77" s="1278"/>
      <c r="AY77" s="1278"/>
      <c r="AZ77" s="1278"/>
      <c r="BA77" s="1278"/>
      <c r="BB77" s="1279" t="s">
        <v>588</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ht="13.5" x14ac:dyDescent="0.15">
      <c r="B78" s="368"/>
      <c r="G78" s="1282"/>
      <c r="H78" s="1282"/>
      <c r="I78" s="1282"/>
      <c r="J78" s="1282"/>
      <c r="K78" s="1277"/>
      <c r="L78" s="1277"/>
      <c r="M78" s="1277"/>
      <c r="N78" s="1277"/>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5" x14ac:dyDescent="0.15">
      <c r="B79" s="368"/>
      <c r="G79" s="1282"/>
      <c r="H79" s="1282"/>
      <c r="I79" s="1280"/>
      <c r="J79" s="1280"/>
      <c r="K79" s="1281"/>
      <c r="L79" s="1281"/>
      <c r="M79" s="1281"/>
      <c r="N79" s="1281"/>
      <c r="AN79" s="1278"/>
      <c r="AO79" s="1278"/>
      <c r="AP79" s="1278"/>
      <c r="AQ79" s="1278"/>
      <c r="AR79" s="1278"/>
      <c r="AS79" s="1278"/>
      <c r="AT79" s="1278"/>
      <c r="AU79" s="1278"/>
      <c r="AV79" s="1278"/>
      <c r="AW79" s="1278"/>
      <c r="AX79" s="1278"/>
      <c r="AY79" s="1278"/>
      <c r="AZ79" s="1278"/>
      <c r="BA79" s="1278"/>
      <c r="BB79" s="1279" t="s">
        <v>587</v>
      </c>
      <c r="BC79" s="1279"/>
      <c r="BD79" s="1279"/>
      <c r="BE79" s="1279"/>
      <c r="BF79" s="1279"/>
      <c r="BG79" s="1279"/>
      <c r="BH79" s="1279"/>
      <c r="BI79" s="1279"/>
      <c r="BJ79" s="1279"/>
      <c r="BK79" s="1279"/>
      <c r="BL79" s="1279"/>
      <c r="BM79" s="1279"/>
      <c r="BN79" s="1279"/>
      <c r="BO79" s="1279"/>
      <c r="BP79" s="1276">
        <v>7.1</v>
      </c>
      <c r="BQ79" s="1276"/>
      <c r="BR79" s="1276"/>
      <c r="BS79" s="1276"/>
      <c r="BT79" s="1276"/>
      <c r="BU79" s="1276"/>
      <c r="BV79" s="1276"/>
      <c r="BW79" s="1276"/>
      <c r="BX79" s="1276">
        <v>7.4</v>
      </c>
      <c r="BY79" s="1276"/>
      <c r="BZ79" s="1276"/>
      <c r="CA79" s="1276"/>
      <c r="CB79" s="1276"/>
      <c r="CC79" s="1276"/>
      <c r="CD79" s="1276"/>
      <c r="CE79" s="1276"/>
      <c r="CF79" s="1276">
        <v>7.4</v>
      </c>
      <c r="CG79" s="1276"/>
      <c r="CH79" s="1276"/>
      <c r="CI79" s="1276"/>
      <c r="CJ79" s="1276"/>
      <c r="CK79" s="1276"/>
      <c r="CL79" s="1276"/>
      <c r="CM79" s="1276"/>
      <c r="CN79" s="1276">
        <v>8</v>
      </c>
      <c r="CO79" s="1276"/>
      <c r="CP79" s="1276"/>
      <c r="CQ79" s="1276"/>
      <c r="CR79" s="1276"/>
      <c r="CS79" s="1276"/>
      <c r="CT79" s="1276"/>
      <c r="CU79" s="1276"/>
      <c r="CV79" s="1276">
        <v>6.6</v>
      </c>
      <c r="CW79" s="1276"/>
      <c r="CX79" s="1276"/>
      <c r="CY79" s="1276"/>
      <c r="CZ79" s="1276"/>
      <c r="DA79" s="1276"/>
      <c r="DB79" s="1276"/>
      <c r="DC79" s="1276"/>
    </row>
    <row r="80" spans="2:107" ht="13.5" x14ac:dyDescent="0.15">
      <c r="B80" s="368"/>
      <c r="G80" s="1282"/>
      <c r="H80" s="1282"/>
      <c r="I80" s="1280"/>
      <c r="J80" s="1280"/>
      <c r="K80" s="1281"/>
      <c r="L80" s="1281"/>
      <c r="M80" s="1281"/>
      <c r="N80" s="1281"/>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5" x14ac:dyDescent="0.15">
      <c r="B81" s="368"/>
    </row>
    <row r="82" spans="2:109" ht="17.25" x14ac:dyDescent="0.15">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5" x14ac:dyDescent="0.15">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5" x14ac:dyDescent="0.15">
      <c r="DD84" s="367"/>
      <c r="DE84" s="367"/>
    </row>
    <row r="85" spans="2:109" ht="13.5" x14ac:dyDescent="0.15">
      <c r="DD85" s="367"/>
      <c r="DE85" s="367"/>
    </row>
  </sheetData>
  <sheetProtection algorithmName="SHA-512" hashValue="V1z4V+cNpeGTTzHnaqYUDE8FE8J1b7DYLF+PR2okaheMow70ti9PzIBOm0zcO48XnUfVp+sIZDQFHRP76ojcWg==" saltValue="kfN+1JT5doQJQXLEbYQXl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pageSetUpPr fitToPage="1"/>
  </sheetPr>
  <dimension ref="A1:DR125"/>
  <sheetViews>
    <sheetView showGridLines="0" topLeftCell="M88"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497</v>
      </c>
    </row>
  </sheetData>
  <sheetProtection algorithmName="SHA-512" hashValue="VYLGGHl1igC6+IIBZaXpkPFGPDBiADD/I6wSWn7aF0KyJ5ejUjaxjLuP7MibA+NJ4pLLKP1z3IfUQllkg9iaSw==" saltValue="NFZNpPACYIbv+KhaE1ZB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DR125"/>
  <sheetViews>
    <sheetView showGridLines="0" topLeftCell="BF70" zoomScaleNormal="100" zoomScaleSheetLayoutView="55" workbookViewId="0">
      <selection activeCell="CN110" sqref="CN110"/>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497</v>
      </c>
    </row>
  </sheetData>
  <sheetProtection algorithmName="SHA-512" hashValue="Xp4pNrLt5YBjoy1P7Q0EShy+BHoYI7T/FAcAQsz/sSRT/ppRM+GT7CwY/xZBhhZ7yANrLC8rwEO7WeLl985Ysw==" saltValue="ser+e7crukJtOra/qU3YC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547</v>
      </c>
      <c r="G2" s="148"/>
      <c r="H2" s="149"/>
    </row>
    <row r="3" spans="1:8" x14ac:dyDescent="0.15">
      <c r="A3" s="145" t="s">
        <v>540</v>
      </c>
      <c r="B3" s="150"/>
      <c r="C3" s="151"/>
      <c r="D3" s="152">
        <v>151989</v>
      </c>
      <c r="E3" s="153"/>
      <c r="F3" s="154">
        <v>317319</v>
      </c>
      <c r="G3" s="155"/>
      <c r="H3" s="156"/>
    </row>
    <row r="4" spans="1:8" x14ac:dyDescent="0.15">
      <c r="A4" s="157"/>
      <c r="B4" s="158"/>
      <c r="C4" s="159"/>
      <c r="D4" s="160">
        <v>133861</v>
      </c>
      <c r="E4" s="161"/>
      <c r="F4" s="162">
        <v>164214</v>
      </c>
      <c r="G4" s="163"/>
      <c r="H4" s="164"/>
    </row>
    <row r="5" spans="1:8" x14ac:dyDescent="0.15">
      <c r="A5" s="145" t="s">
        <v>542</v>
      </c>
      <c r="B5" s="150"/>
      <c r="C5" s="151"/>
      <c r="D5" s="152">
        <v>117476</v>
      </c>
      <c r="E5" s="153"/>
      <c r="F5" s="154">
        <v>289738</v>
      </c>
      <c r="G5" s="155"/>
      <c r="H5" s="156"/>
    </row>
    <row r="6" spans="1:8" x14ac:dyDescent="0.15">
      <c r="A6" s="157"/>
      <c r="B6" s="158"/>
      <c r="C6" s="159"/>
      <c r="D6" s="160">
        <v>94457</v>
      </c>
      <c r="E6" s="161"/>
      <c r="F6" s="162">
        <v>156238</v>
      </c>
      <c r="G6" s="163"/>
      <c r="H6" s="164"/>
    </row>
    <row r="7" spans="1:8" x14ac:dyDescent="0.15">
      <c r="A7" s="145" t="s">
        <v>543</v>
      </c>
      <c r="B7" s="150"/>
      <c r="C7" s="151"/>
      <c r="D7" s="152">
        <v>12246</v>
      </c>
      <c r="E7" s="153"/>
      <c r="F7" s="154">
        <v>316937</v>
      </c>
      <c r="G7" s="155"/>
      <c r="H7" s="156"/>
    </row>
    <row r="8" spans="1:8" x14ac:dyDescent="0.15">
      <c r="A8" s="157"/>
      <c r="B8" s="158"/>
      <c r="C8" s="159"/>
      <c r="D8" s="160">
        <v>10355</v>
      </c>
      <c r="E8" s="161"/>
      <c r="F8" s="162">
        <v>199150</v>
      </c>
      <c r="G8" s="163"/>
      <c r="H8" s="164"/>
    </row>
    <row r="9" spans="1:8" x14ac:dyDescent="0.15">
      <c r="A9" s="145" t="s">
        <v>544</v>
      </c>
      <c r="B9" s="150"/>
      <c r="C9" s="151"/>
      <c r="D9" s="152">
        <v>51355</v>
      </c>
      <c r="E9" s="153"/>
      <c r="F9" s="154">
        <v>332350</v>
      </c>
      <c r="G9" s="155"/>
      <c r="H9" s="156"/>
    </row>
    <row r="10" spans="1:8" x14ac:dyDescent="0.15">
      <c r="A10" s="157"/>
      <c r="B10" s="158"/>
      <c r="C10" s="159"/>
      <c r="D10" s="160">
        <v>20685</v>
      </c>
      <c r="E10" s="161"/>
      <c r="F10" s="162">
        <v>200453</v>
      </c>
      <c r="G10" s="163"/>
      <c r="H10" s="164"/>
    </row>
    <row r="11" spans="1:8" x14ac:dyDescent="0.15">
      <c r="A11" s="145" t="s">
        <v>545</v>
      </c>
      <c r="B11" s="150"/>
      <c r="C11" s="151"/>
      <c r="D11" s="152">
        <v>185159</v>
      </c>
      <c r="E11" s="153"/>
      <c r="F11" s="154">
        <v>362690</v>
      </c>
      <c r="G11" s="155"/>
      <c r="H11" s="156"/>
    </row>
    <row r="12" spans="1:8" x14ac:dyDescent="0.15">
      <c r="A12" s="157"/>
      <c r="B12" s="158"/>
      <c r="C12" s="165"/>
      <c r="D12" s="160">
        <v>176715</v>
      </c>
      <c r="E12" s="161"/>
      <c r="F12" s="162">
        <v>172580</v>
      </c>
      <c r="G12" s="163"/>
      <c r="H12" s="164"/>
    </row>
    <row r="13" spans="1:8" x14ac:dyDescent="0.15">
      <c r="A13" s="145"/>
      <c r="B13" s="150"/>
      <c r="C13" s="166"/>
      <c r="D13" s="167">
        <v>103645</v>
      </c>
      <c r="E13" s="168"/>
      <c r="F13" s="169">
        <v>323807</v>
      </c>
      <c r="G13" s="170"/>
      <c r="H13" s="156"/>
    </row>
    <row r="14" spans="1:8" x14ac:dyDescent="0.15">
      <c r="A14" s="157"/>
      <c r="B14" s="158"/>
      <c r="C14" s="159"/>
      <c r="D14" s="160">
        <v>87215</v>
      </c>
      <c r="E14" s="161"/>
      <c r="F14" s="162">
        <v>178527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9.1199999999999992</v>
      </c>
      <c r="C19" s="171">
        <f>ROUND(VALUE(SUBSTITUTE(実質収支比率等に係る経年分析!G$48,"▲","-")),2)</f>
        <v>5.88</v>
      </c>
      <c r="D19" s="171">
        <f>ROUND(VALUE(SUBSTITUTE(実質収支比率等に係る経年分析!H$48,"▲","-")),2)</f>
        <v>8.02</v>
      </c>
      <c r="E19" s="171">
        <f>ROUND(VALUE(SUBSTITUTE(実質収支比率等に係る経年分析!I$48,"▲","-")),2)</f>
        <v>12.35</v>
      </c>
      <c r="F19" s="171">
        <f>ROUND(VALUE(SUBSTITUTE(実質収支比率等に係る経年分析!J$48,"▲","-")),2)</f>
        <v>6.82</v>
      </c>
    </row>
    <row r="20" spans="1:11" x14ac:dyDescent="0.15">
      <c r="A20" s="171" t="s">
        <v>55</v>
      </c>
      <c r="B20" s="171">
        <f>ROUND(VALUE(SUBSTITUTE(実質収支比率等に係る経年分析!F$47,"▲","-")),2)</f>
        <v>35.020000000000003</v>
      </c>
      <c r="C20" s="171">
        <f>ROUND(VALUE(SUBSTITUTE(実質収支比率等に係る経年分析!G$47,"▲","-")),2)</f>
        <v>22.93</v>
      </c>
      <c r="D20" s="171">
        <f>ROUND(VALUE(SUBSTITUTE(実質収支比率等に係る経年分析!H$47,"▲","-")),2)</f>
        <v>13.96</v>
      </c>
      <c r="E20" s="171">
        <f>ROUND(VALUE(SUBSTITUTE(実質収支比率等に係る経年分析!I$47,"▲","-")),2)</f>
        <v>12.12</v>
      </c>
      <c r="F20" s="171">
        <f>ROUND(VALUE(SUBSTITUTE(実質収支比率等に係る経年分析!J$47,"▲","-")),2)</f>
        <v>31.44</v>
      </c>
    </row>
    <row r="21" spans="1:11" x14ac:dyDescent="0.15">
      <c r="A21" s="171" t="s">
        <v>56</v>
      </c>
      <c r="B21" s="171">
        <f>IF(ISNUMBER(VALUE(SUBSTITUTE(実質収支比率等に係る経年分析!F$49,"▲","-"))),ROUND(VALUE(SUBSTITUTE(実質収支比率等に係る経年分析!F$49,"▲","-")),2),NA())</f>
        <v>0.08</v>
      </c>
      <c r="C21" s="171">
        <f>IF(ISNUMBER(VALUE(SUBSTITUTE(実質収支比率等に係る経年分析!G$49,"▲","-"))),ROUND(VALUE(SUBSTITUTE(実質収支比率等に係る経年分析!G$49,"▲","-")),2),NA())</f>
        <v>-14.35</v>
      </c>
      <c r="D21" s="171">
        <f>IF(ISNUMBER(VALUE(SUBSTITUTE(実質収支比率等に係る経年分析!H$49,"▲","-"))),ROUND(VALUE(SUBSTITUTE(実質収支比率等に係る経年分析!H$49,"▲","-")),2),NA())</f>
        <v>-6.57</v>
      </c>
      <c r="E21" s="171">
        <f>IF(ISNUMBER(VALUE(SUBSTITUTE(実質収支比率等に係る経年分析!I$49,"▲","-"))),ROUND(VALUE(SUBSTITUTE(実質収支比率等に係る経年分析!I$49,"▲","-")),2),NA())</f>
        <v>3.85</v>
      </c>
      <c r="F21" s="171">
        <f>IF(ISNUMBER(VALUE(SUBSTITUTE(実質収支比率等に係る経年分析!J$49,"▲","-"))),ROUND(VALUE(SUBSTITUTE(実質収支比率等に係る経年分析!J$49,"▲","-")),2),NA())</f>
        <v>16.420000000000002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1.1499999999999999</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15">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15">
      <c r="A33" s="172" t="str">
        <f>IF(連結実質赤字比率に係る赤字・黒字の構成分析!C$37="",NA(),連結実質赤字比率に係る赤字・黒字の構成分析!C$37)</f>
        <v>国民健康保険事業勘定特別会計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1.06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7.0000000000000007E-2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v>
      </c>
    </row>
    <row r="34" spans="1:16" x14ac:dyDescent="0.15">
      <c r="A34" s="172" t="str">
        <f>IF(連結実質赤字比率に係る赤字・黒字の構成分析!C$36="",NA(),連結実質赤字比率に係る赤字・黒字の構成分析!C$36)</f>
        <v>後期高齢者医療特別会計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0.78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9.1199999999999992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5.85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8.01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12.34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6.81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140</v>
      </c>
      <c r="E42" s="173"/>
      <c r="F42" s="173"/>
      <c r="G42" s="173">
        <f>'実質公債費比率（分子）の構造'!L$52</f>
        <v>142</v>
      </c>
      <c r="H42" s="173"/>
      <c r="I42" s="173"/>
      <c r="J42" s="173">
        <f>'実質公債費比率（分子）の構造'!M$52</f>
        <v>143</v>
      </c>
      <c r="K42" s="173"/>
      <c r="L42" s="173"/>
      <c r="M42" s="173">
        <f>'実質公債費比率（分子）の構造'!N$52</f>
        <v>154</v>
      </c>
      <c r="N42" s="173"/>
      <c r="O42" s="173"/>
      <c r="P42" s="173">
        <f>'実質公債費比率（分子）の構造'!O$52</f>
        <v>161</v>
      </c>
    </row>
    <row r="43" spans="1:16" x14ac:dyDescent="0.15">
      <c r="A43" s="173" t="s">
        <v>64</v>
      </c>
      <c r="B43" s="173">
        <f>'実質公債費比率（分子）の構造'!K$51</f>
        <v>0</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24</v>
      </c>
      <c r="C44" s="173"/>
      <c r="D44" s="173"/>
      <c r="E44" s="173">
        <f>'実質公債費比率（分子）の構造'!L$50</f>
        <v>22</v>
      </c>
      <c r="F44" s="173"/>
      <c r="G44" s="173"/>
      <c r="H44" s="173">
        <f>'実質公債費比率（分子）の構造'!M$50</f>
        <v>19</v>
      </c>
      <c r="I44" s="173"/>
      <c r="J44" s="173"/>
      <c r="K44" s="173">
        <f>'実質公債費比率（分子）の構造'!N$50</f>
        <v>9</v>
      </c>
      <c r="L44" s="173"/>
      <c r="M44" s="173"/>
      <c r="N44" s="173">
        <f>'実質公債費比率（分子）の構造'!O$50</f>
        <v>6</v>
      </c>
      <c r="O44" s="173"/>
      <c r="P44" s="173"/>
    </row>
    <row r="45" spans="1:16" x14ac:dyDescent="0.15">
      <c r="A45" s="173" t="s">
        <v>66</v>
      </c>
      <c r="B45" s="173">
        <f>'実質公債費比率（分子）の構造'!K$49</f>
        <v>19</v>
      </c>
      <c r="C45" s="173"/>
      <c r="D45" s="173"/>
      <c r="E45" s="173">
        <f>'実質公債費比率（分子）の構造'!L$49</f>
        <v>18</v>
      </c>
      <c r="F45" s="173"/>
      <c r="G45" s="173"/>
      <c r="H45" s="173">
        <f>'実質公債費比率（分子）の構造'!M$49</f>
        <v>14</v>
      </c>
      <c r="I45" s="173"/>
      <c r="J45" s="173"/>
      <c r="K45" s="173">
        <f>'実質公債費比率（分子）の構造'!N$49</f>
        <v>16</v>
      </c>
      <c r="L45" s="173"/>
      <c r="M45" s="173"/>
      <c r="N45" s="173">
        <f>'実質公債費比率（分子）の構造'!O$49</f>
        <v>17</v>
      </c>
      <c r="O45" s="173"/>
      <c r="P45" s="173"/>
    </row>
    <row r="46" spans="1:16" x14ac:dyDescent="0.15">
      <c r="A46" s="173" t="s">
        <v>67</v>
      </c>
      <c r="B46" s="173">
        <f>'実質公債費比率（分子）の構造'!K$48</f>
        <v>38</v>
      </c>
      <c r="C46" s="173"/>
      <c r="D46" s="173"/>
      <c r="E46" s="173">
        <f>'実質公債費比率（分子）の構造'!L$48</f>
        <v>25</v>
      </c>
      <c r="F46" s="173"/>
      <c r="G46" s="173"/>
      <c r="H46" s="173">
        <f>'実質公債費比率（分子）の構造'!M$48</f>
        <v>35</v>
      </c>
      <c r="I46" s="173"/>
      <c r="J46" s="173"/>
      <c r="K46" s="173">
        <f>'実質公債費比率（分子）の構造'!N$48</f>
        <v>46</v>
      </c>
      <c r="L46" s="173"/>
      <c r="M46" s="173"/>
      <c r="N46" s="173">
        <f>'実質公債費比率（分子）の構造'!O$48</f>
        <v>46</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230</v>
      </c>
      <c r="C49" s="173"/>
      <c r="D49" s="173"/>
      <c r="E49" s="173">
        <f>'実質公債費比率（分子）の構造'!L$45</f>
        <v>194</v>
      </c>
      <c r="F49" s="173"/>
      <c r="G49" s="173"/>
      <c r="H49" s="173">
        <f>'実質公債費比率（分子）の構造'!M$45</f>
        <v>234</v>
      </c>
      <c r="I49" s="173"/>
      <c r="J49" s="173"/>
      <c r="K49" s="173">
        <f>'実質公債費比率（分子）の構造'!N$45</f>
        <v>248</v>
      </c>
      <c r="L49" s="173"/>
      <c r="M49" s="173"/>
      <c r="N49" s="173">
        <f>'実質公債費比率（分子）の構造'!O$45</f>
        <v>258</v>
      </c>
      <c r="O49" s="173"/>
      <c r="P49" s="173"/>
    </row>
    <row r="50" spans="1:16" x14ac:dyDescent="0.15">
      <c r="A50" s="173" t="s">
        <v>71</v>
      </c>
      <c r="B50" s="173" t="e">
        <f>NA()</f>
        <v>#N/A</v>
      </c>
      <c r="C50" s="173">
        <f>IF(ISNUMBER('実質公債費比率（分子）の構造'!K$53),'実質公債費比率（分子）の構造'!K$53,NA())</f>
        <v>171</v>
      </c>
      <c r="D50" s="173" t="e">
        <f>NA()</f>
        <v>#N/A</v>
      </c>
      <c r="E50" s="173" t="e">
        <f>NA()</f>
        <v>#N/A</v>
      </c>
      <c r="F50" s="173">
        <f>IF(ISNUMBER('実質公債費比率（分子）の構造'!L$53),'実質公債費比率（分子）の構造'!L$53,NA())</f>
        <v>117</v>
      </c>
      <c r="G50" s="173" t="e">
        <f>NA()</f>
        <v>#N/A</v>
      </c>
      <c r="H50" s="173" t="e">
        <f>NA()</f>
        <v>#N/A</v>
      </c>
      <c r="I50" s="173">
        <f>IF(ISNUMBER('実質公債費比率（分子）の構造'!M$53),'実質公債費比率（分子）の構造'!M$53,NA())</f>
        <v>159</v>
      </c>
      <c r="J50" s="173" t="e">
        <f>NA()</f>
        <v>#N/A</v>
      </c>
      <c r="K50" s="173" t="e">
        <f>NA()</f>
        <v>#N/A</v>
      </c>
      <c r="L50" s="173">
        <f>IF(ISNUMBER('実質公債費比率（分子）の構造'!N$53),'実質公債費比率（分子）の構造'!N$53,NA())</f>
        <v>165</v>
      </c>
      <c r="M50" s="173" t="e">
        <f>NA()</f>
        <v>#N/A</v>
      </c>
      <c r="N50" s="173" t="e">
        <f>NA()</f>
        <v>#N/A</v>
      </c>
      <c r="O50" s="173">
        <f>IF(ISNUMBER('実質公債費比率（分子）の構造'!O$53),'実質公債費比率（分子）の構造'!O$53,NA())</f>
        <v>166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1992</v>
      </c>
      <c r="E56" s="172"/>
      <c r="F56" s="172"/>
      <c r="G56" s="172">
        <f>'将来負担比率（分子）の構造'!J$52</f>
        <v>2063</v>
      </c>
      <c r="H56" s="172"/>
      <c r="I56" s="172"/>
      <c r="J56" s="172">
        <f>'将来負担比率（分子）の構造'!K$52</f>
        <v>2050</v>
      </c>
      <c r="K56" s="172"/>
      <c r="L56" s="172"/>
      <c r="M56" s="172">
        <f>'将来負担比率（分子）の構造'!L$52</f>
        <v>2020</v>
      </c>
      <c r="N56" s="172"/>
      <c r="O56" s="172"/>
      <c r="P56" s="172">
        <f>'将来負担比率（分子）の構造'!M$52</f>
        <v>2222</v>
      </c>
    </row>
    <row r="57" spans="1:16" x14ac:dyDescent="0.15">
      <c r="A57" s="172" t="s">
        <v>42</v>
      </c>
      <c r="B57" s="172"/>
      <c r="C57" s="172"/>
      <c r="D57" s="172" t="str">
        <f>'将来負担比率（分子）の構造'!I$51</f>
        <v>-</v>
      </c>
      <c r="E57" s="172"/>
      <c r="F57" s="172"/>
      <c r="G57" s="172" t="str">
        <f>'将来負担比率（分子）の構造'!J$51</f>
        <v>-</v>
      </c>
      <c r="H57" s="172"/>
      <c r="I57" s="172"/>
      <c r="J57" s="172">
        <f>'将来負担比率（分子）の構造'!K$51</f>
        <v>58</v>
      </c>
      <c r="K57" s="172"/>
      <c r="L57" s="172"/>
      <c r="M57" s="172">
        <f>'将来負担比率（分子）の構造'!L$51</f>
        <v>51</v>
      </c>
      <c r="N57" s="172"/>
      <c r="O57" s="172"/>
      <c r="P57" s="172">
        <f>'将来負担比率（分子）の構造'!M$51</f>
        <v>48</v>
      </c>
    </row>
    <row r="58" spans="1:16" x14ac:dyDescent="0.15">
      <c r="A58" s="172" t="s">
        <v>41</v>
      </c>
      <c r="B58" s="172"/>
      <c r="C58" s="172"/>
      <c r="D58" s="172">
        <f>'将来負担比率（分子）の構造'!I$50</f>
        <v>844</v>
      </c>
      <c r="E58" s="172"/>
      <c r="F58" s="172"/>
      <c r="G58" s="172">
        <f>'将来負担比率（分子）の構造'!J$50</f>
        <v>804</v>
      </c>
      <c r="H58" s="172"/>
      <c r="I58" s="172"/>
      <c r="J58" s="172">
        <f>'将来負担比率（分子）の構造'!K$50</f>
        <v>879</v>
      </c>
      <c r="K58" s="172"/>
      <c r="L58" s="172"/>
      <c r="M58" s="172">
        <f>'将来負担比率（分子）の構造'!L$50</f>
        <v>887</v>
      </c>
      <c r="N58" s="172"/>
      <c r="O58" s="172"/>
      <c r="P58" s="172">
        <f>'将来負担比率（分子）の構造'!M$50</f>
        <v>1139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42</v>
      </c>
      <c r="C61" s="172"/>
      <c r="D61" s="172"/>
      <c r="E61" s="172">
        <f>'将来負担比率（分子）の構造'!J$46</f>
        <v>44</v>
      </c>
      <c r="F61" s="172"/>
      <c r="G61" s="172"/>
      <c r="H61" s="172">
        <f>'将来負担比率（分子）の構造'!K$46</f>
        <v>24</v>
      </c>
      <c r="I61" s="172"/>
      <c r="J61" s="172"/>
      <c r="K61" s="172">
        <f>'将来負担比率（分子）の構造'!L$46</f>
        <v>56</v>
      </c>
      <c r="L61" s="172"/>
      <c r="M61" s="172"/>
      <c r="N61" s="172">
        <f>'将来負担比率（分子）の構造'!M$46</f>
        <v>63</v>
      </c>
      <c r="O61" s="172"/>
      <c r="P61" s="172"/>
    </row>
    <row r="62" spans="1:16" x14ac:dyDescent="0.15">
      <c r="A62" s="172" t="s">
        <v>35</v>
      </c>
      <c r="B62" s="172">
        <f>'将来負担比率（分子）の構造'!I$45</f>
        <v>171</v>
      </c>
      <c r="C62" s="172"/>
      <c r="D62" s="172"/>
      <c r="E62" s="172">
        <f>'将来負担比率（分子）の構造'!J$45</f>
        <v>158</v>
      </c>
      <c r="F62" s="172"/>
      <c r="G62" s="172"/>
      <c r="H62" s="172">
        <f>'将来負担比率（分子）の構造'!K$45</f>
        <v>144</v>
      </c>
      <c r="I62" s="172"/>
      <c r="J62" s="172"/>
      <c r="K62" s="172">
        <f>'将来負担比率（分子）の構造'!L$45</f>
        <v>163</v>
      </c>
      <c r="L62" s="172"/>
      <c r="M62" s="172"/>
      <c r="N62" s="172">
        <f>'将来負担比率（分子）の構造'!M$45</f>
        <v>206</v>
      </c>
      <c r="O62" s="172"/>
      <c r="P62" s="172"/>
    </row>
    <row r="63" spans="1:16" x14ac:dyDescent="0.15">
      <c r="A63" s="172" t="s">
        <v>34</v>
      </c>
      <c r="B63" s="172">
        <f>'将来負担比率（分子）の構造'!I$44</f>
        <v>129</v>
      </c>
      <c r="C63" s="172"/>
      <c r="D63" s="172"/>
      <c r="E63" s="172">
        <f>'将来負担比率（分子）の構造'!J$44</f>
        <v>129</v>
      </c>
      <c r="F63" s="172"/>
      <c r="G63" s="172"/>
      <c r="H63" s="172">
        <f>'将来負担比率（分子）の構造'!K$44</f>
        <v>123</v>
      </c>
      <c r="I63" s="172"/>
      <c r="J63" s="172"/>
      <c r="K63" s="172">
        <f>'将来負担比率（分子）の構造'!L$44</f>
        <v>119</v>
      </c>
      <c r="L63" s="172"/>
      <c r="M63" s="172"/>
      <c r="N63" s="172">
        <f>'将来負担比率（分子）の構造'!M$44</f>
        <v>107</v>
      </c>
      <c r="O63" s="172"/>
      <c r="P63" s="172"/>
    </row>
    <row r="64" spans="1:16" x14ac:dyDescent="0.15">
      <c r="A64" s="172" t="s">
        <v>33</v>
      </c>
      <c r="B64" s="172">
        <f>'将来負担比率（分子）の構造'!I$43</f>
        <v>172</v>
      </c>
      <c r="C64" s="172"/>
      <c r="D64" s="172"/>
      <c r="E64" s="172">
        <f>'将来負担比率（分子）の構造'!J$43</f>
        <v>216</v>
      </c>
      <c r="F64" s="172"/>
      <c r="G64" s="172"/>
      <c r="H64" s="172">
        <f>'将来負担比率（分子）の構造'!K$43</f>
        <v>279</v>
      </c>
      <c r="I64" s="172"/>
      <c r="J64" s="172"/>
      <c r="K64" s="172">
        <f>'将来負担比率（分子）の構造'!L$43</f>
        <v>167</v>
      </c>
      <c r="L64" s="172"/>
      <c r="M64" s="172"/>
      <c r="N64" s="172">
        <f>'将来負担比率（分子）の構造'!M$43</f>
        <v>68</v>
      </c>
      <c r="O64" s="172"/>
      <c r="P64" s="172"/>
    </row>
    <row r="65" spans="1:16" x14ac:dyDescent="0.15">
      <c r="A65" s="172" t="s">
        <v>32</v>
      </c>
      <c r="B65" s="172">
        <f>'将来負担比率（分子）の構造'!I$42</f>
        <v>60</v>
      </c>
      <c r="C65" s="172"/>
      <c r="D65" s="172"/>
      <c r="E65" s="172">
        <f>'将来負担比率（分子）の構造'!J$42</f>
        <v>38</v>
      </c>
      <c r="F65" s="172"/>
      <c r="G65" s="172"/>
      <c r="H65" s="172">
        <f>'将来負担比率（分子）の構造'!K$42</f>
        <v>20</v>
      </c>
      <c r="I65" s="172"/>
      <c r="J65" s="172"/>
      <c r="K65" s="172">
        <f>'将来負担比率（分子）の構造'!L$42</f>
        <v>21</v>
      </c>
      <c r="L65" s="172"/>
      <c r="M65" s="172"/>
      <c r="N65" s="172">
        <f>'将来負担比率（分子）の構造'!M$42</f>
        <v>72</v>
      </c>
      <c r="O65" s="172"/>
      <c r="P65" s="172"/>
    </row>
    <row r="66" spans="1:16" x14ac:dyDescent="0.15">
      <c r="A66" s="172" t="s">
        <v>31</v>
      </c>
      <c r="B66" s="172">
        <f>'将来負担比率（分子）の構造'!I$41</f>
        <v>2464</v>
      </c>
      <c r="C66" s="172"/>
      <c r="D66" s="172"/>
      <c r="E66" s="172">
        <f>'将来負担比率（分子）の構造'!J$41</f>
        <v>2564</v>
      </c>
      <c r="F66" s="172"/>
      <c r="G66" s="172"/>
      <c r="H66" s="172">
        <f>'将来負担比率（分子）の構造'!K$41</f>
        <v>2442</v>
      </c>
      <c r="I66" s="172"/>
      <c r="J66" s="172"/>
      <c r="K66" s="172">
        <f>'将来負担比率（分子）の構造'!L$41</f>
        <v>2339</v>
      </c>
      <c r="L66" s="172"/>
      <c r="M66" s="172"/>
      <c r="N66" s="172">
        <f>'将来負担比率（分子）の構造'!M$41</f>
        <v>2682</v>
      </c>
      <c r="O66" s="172"/>
      <c r="P66" s="172"/>
    </row>
    <row r="67" spans="1:16" x14ac:dyDescent="0.15">
      <c r="A67" s="172" t="s">
        <v>75</v>
      </c>
      <c r="B67" s="172" t="e">
        <f>NA()</f>
        <v>#N/A</v>
      </c>
      <c r="C67" s="172">
        <f>IF(ISNUMBER('将来負担比率（分子）の構造'!I$53), IF('将来負担比率（分子）の構造'!I$53 &lt; 0, 0, '将来負担比率（分子）の構造'!I$53), NA())</f>
        <v>200</v>
      </c>
      <c r="D67" s="172" t="e">
        <f>NA()</f>
        <v>#N/A</v>
      </c>
      <c r="E67" s="172" t="e">
        <f>NA()</f>
        <v>#N/A</v>
      </c>
      <c r="F67" s="172">
        <f>IF(ISNUMBER('将来負担比率（分子）の構造'!J$53), IF('将来負担比率（分子）の構造'!J$53 &lt; 0, 0, '将来負担比率（分子）の構造'!J$53), NA())</f>
        <v>281</v>
      </c>
      <c r="G67" s="172" t="e">
        <f>NA()</f>
        <v>#N/A</v>
      </c>
      <c r="H67" s="172" t="e">
        <f>NA()</f>
        <v>#N/A</v>
      </c>
      <c r="I67" s="172">
        <f>IF(ISNUMBER('将来負担比率（分子）の構造'!K$53), IF('将来負担比率（分子）の構造'!K$53 &lt; 0, 0, '将来負担比率（分子）の構造'!K$53), NA())</f>
        <v>46</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199</v>
      </c>
      <c r="C72" s="176">
        <f>基金残高に係る経年分析!G55</f>
        <v>184</v>
      </c>
      <c r="D72" s="176">
        <f>基金残高に係る経年分析!H55</f>
        <v>536</v>
      </c>
    </row>
    <row r="73" spans="1:16" x14ac:dyDescent="0.15">
      <c r="A73" s="175" t="s">
        <v>78</v>
      </c>
      <c r="B73" s="176">
        <f>基金残高に係る経年分析!F56</f>
        <v>78</v>
      </c>
      <c r="C73" s="176">
        <f>基金残高に係る経年分析!G56</f>
        <v>78</v>
      </c>
      <c r="D73" s="176">
        <f>基金残高に係る経年分析!H56</f>
        <v>79</v>
      </c>
    </row>
    <row r="74" spans="1:16" x14ac:dyDescent="0.15">
      <c r="A74" s="175" t="s">
        <v>79</v>
      </c>
      <c r="B74" s="176">
        <f>基金残高に係る経年分析!F57</f>
        <v>536</v>
      </c>
      <c r="C74" s="176">
        <f>基金残高に係る経年分析!G57</f>
        <v>566</v>
      </c>
      <c r="D74" s="176">
        <f>基金残高に係る経年分析!H57</f>
        <v>457</v>
      </c>
    </row>
  </sheetData>
  <sheetProtection algorithmName="SHA-512" hashValue="3wGDKUX/pf0SsotXbE+Tfa7/+ovu+VlEIjmkcdOOgIPhv+jaJ3q3wgKxeJaJaMVsxnMiDV4L7T+tBtBwM+a+Og==" saltValue="4sWTFaJXEO+AUDo6comj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15">
      <c r="B5" s="730" t="s">
        <v>227</v>
      </c>
      <c r="C5" s="731"/>
      <c r="D5" s="731"/>
      <c r="E5" s="731"/>
      <c r="F5" s="731"/>
      <c r="G5" s="731"/>
      <c r="H5" s="731"/>
      <c r="I5" s="731"/>
      <c r="J5" s="731"/>
      <c r="K5" s="731"/>
      <c r="L5" s="731"/>
      <c r="M5" s="731"/>
      <c r="N5" s="731"/>
      <c r="O5" s="731"/>
      <c r="P5" s="731"/>
      <c r="Q5" s="732"/>
      <c r="R5" s="717">
        <v>895176</v>
      </c>
      <c r="S5" s="718"/>
      <c r="T5" s="718"/>
      <c r="U5" s="718"/>
      <c r="V5" s="718"/>
      <c r="W5" s="718"/>
      <c r="X5" s="718"/>
      <c r="Y5" s="761"/>
      <c r="Z5" s="779">
        <v>25.5</v>
      </c>
      <c r="AA5" s="779"/>
      <c r="AB5" s="779"/>
      <c r="AC5" s="779"/>
      <c r="AD5" s="780">
        <v>895176</v>
      </c>
      <c r="AE5" s="780"/>
      <c r="AF5" s="780"/>
      <c r="AG5" s="780"/>
      <c r="AH5" s="780"/>
      <c r="AI5" s="780"/>
      <c r="AJ5" s="780"/>
      <c r="AK5" s="780"/>
      <c r="AL5" s="762">
        <v>52.9</v>
      </c>
      <c r="AM5" s="735"/>
      <c r="AN5" s="735"/>
      <c r="AO5" s="763"/>
      <c r="AP5" s="730" t="s">
        <v>228</v>
      </c>
      <c r="AQ5" s="731"/>
      <c r="AR5" s="731"/>
      <c r="AS5" s="731"/>
      <c r="AT5" s="731"/>
      <c r="AU5" s="731"/>
      <c r="AV5" s="731"/>
      <c r="AW5" s="731"/>
      <c r="AX5" s="731"/>
      <c r="AY5" s="731"/>
      <c r="AZ5" s="731"/>
      <c r="BA5" s="731"/>
      <c r="BB5" s="731"/>
      <c r="BC5" s="731"/>
      <c r="BD5" s="731"/>
      <c r="BE5" s="731"/>
      <c r="BF5" s="732"/>
      <c r="BG5" s="664">
        <v>894572</v>
      </c>
      <c r="BH5" s="665"/>
      <c r="BI5" s="665"/>
      <c r="BJ5" s="665"/>
      <c r="BK5" s="665"/>
      <c r="BL5" s="665"/>
      <c r="BM5" s="665"/>
      <c r="BN5" s="666"/>
      <c r="BO5" s="691">
        <v>99.9</v>
      </c>
      <c r="BP5" s="691"/>
      <c r="BQ5" s="691"/>
      <c r="BR5" s="691"/>
      <c r="BS5" s="692">
        <v>83601</v>
      </c>
      <c r="BT5" s="692"/>
      <c r="BU5" s="692"/>
      <c r="BV5" s="692"/>
      <c r="BW5" s="692"/>
      <c r="BX5" s="692"/>
      <c r="BY5" s="692"/>
      <c r="BZ5" s="692"/>
      <c r="CA5" s="692"/>
      <c r="CB5" s="750"/>
      <c r="CD5" s="766" t="s">
        <v>223</v>
      </c>
      <c r="CE5" s="767"/>
      <c r="CF5" s="767"/>
      <c r="CG5" s="767"/>
      <c r="CH5" s="767"/>
      <c r="CI5" s="767"/>
      <c r="CJ5" s="767"/>
      <c r="CK5" s="767"/>
      <c r="CL5" s="767"/>
      <c r="CM5" s="767"/>
      <c r="CN5" s="767"/>
      <c r="CO5" s="767"/>
      <c r="CP5" s="767"/>
      <c r="CQ5" s="768"/>
      <c r="CR5" s="766" t="s">
        <v>229</v>
      </c>
      <c r="CS5" s="767"/>
      <c r="CT5" s="767"/>
      <c r="CU5" s="767"/>
      <c r="CV5" s="767"/>
      <c r="CW5" s="767"/>
      <c r="CX5" s="767"/>
      <c r="CY5" s="768"/>
      <c r="CZ5" s="766" t="s">
        <v>221</v>
      </c>
      <c r="DA5" s="767"/>
      <c r="DB5" s="767"/>
      <c r="DC5" s="768"/>
      <c r="DD5" s="766" t="s">
        <v>230</v>
      </c>
      <c r="DE5" s="767"/>
      <c r="DF5" s="767"/>
      <c r="DG5" s="767"/>
      <c r="DH5" s="767"/>
      <c r="DI5" s="767"/>
      <c r="DJ5" s="767"/>
      <c r="DK5" s="767"/>
      <c r="DL5" s="767"/>
      <c r="DM5" s="767"/>
      <c r="DN5" s="767"/>
      <c r="DO5" s="767"/>
      <c r="DP5" s="768"/>
      <c r="DQ5" s="766" t="s">
        <v>231</v>
      </c>
      <c r="DR5" s="767"/>
      <c r="DS5" s="767"/>
      <c r="DT5" s="767"/>
      <c r="DU5" s="767"/>
      <c r="DV5" s="767"/>
      <c r="DW5" s="767"/>
      <c r="DX5" s="767"/>
      <c r="DY5" s="767"/>
      <c r="DZ5" s="767"/>
      <c r="EA5" s="767"/>
      <c r="EB5" s="767"/>
      <c r="EC5" s="768"/>
    </row>
    <row r="6" spans="2:143" ht="11.25" customHeight="1" x14ac:dyDescent="0.15">
      <c r="B6" s="661" t="s">
        <v>232</v>
      </c>
      <c r="C6" s="662"/>
      <c r="D6" s="662"/>
      <c r="E6" s="662"/>
      <c r="F6" s="662"/>
      <c r="G6" s="662"/>
      <c r="H6" s="662"/>
      <c r="I6" s="662"/>
      <c r="J6" s="662"/>
      <c r="K6" s="662"/>
      <c r="L6" s="662"/>
      <c r="M6" s="662"/>
      <c r="N6" s="662"/>
      <c r="O6" s="662"/>
      <c r="P6" s="662"/>
      <c r="Q6" s="663"/>
      <c r="R6" s="664">
        <v>11717</v>
      </c>
      <c r="S6" s="665"/>
      <c r="T6" s="665"/>
      <c r="U6" s="665"/>
      <c r="V6" s="665"/>
      <c r="W6" s="665"/>
      <c r="X6" s="665"/>
      <c r="Y6" s="666"/>
      <c r="Z6" s="691">
        <v>0.3</v>
      </c>
      <c r="AA6" s="691"/>
      <c r="AB6" s="691"/>
      <c r="AC6" s="691"/>
      <c r="AD6" s="692">
        <v>11717</v>
      </c>
      <c r="AE6" s="692"/>
      <c r="AF6" s="692"/>
      <c r="AG6" s="692"/>
      <c r="AH6" s="692"/>
      <c r="AI6" s="692"/>
      <c r="AJ6" s="692"/>
      <c r="AK6" s="692"/>
      <c r="AL6" s="667">
        <v>0.7</v>
      </c>
      <c r="AM6" s="668"/>
      <c r="AN6" s="668"/>
      <c r="AO6" s="693"/>
      <c r="AP6" s="661" t="s">
        <v>233</v>
      </c>
      <c r="AQ6" s="662"/>
      <c r="AR6" s="662"/>
      <c r="AS6" s="662"/>
      <c r="AT6" s="662"/>
      <c r="AU6" s="662"/>
      <c r="AV6" s="662"/>
      <c r="AW6" s="662"/>
      <c r="AX6" s="662"/>
      <c r="AY6" s="662"/>
      <c r="AZ6" s="662"/>
      <c r="BA6" s="662"/>
      <c r="BB6" s="662"/>
      <c r="BC6" s="662"/>
      <c r="BD6" s="662"/>
      <c r="BE6" s="662"/>
      <c r="BF6" s="663"/>
      <c r="BG6" s="664">
        <v>894572</v>
      </c>
      <c r="BH6" s="665"/>
      <c r="BI6" s="665"/>
      <c r="BJ6" s="665"/>
      <c r="BK6" s="665"/>
      <c r="BL6" s="665"/>
      <c r="BM6" s="665"/>
      <c r="BN6" s="666"/>
      <c r="BO6" s="691">
        <v>99.9</v>
      </c>
      <c r="BP6" s="691"/>
      <c r="BQ6" s="691"/>
      <c r="BR6" s="691"/>
      <c r="BS6" s="692">
        <v>83601</v>
      </c>
      <c r="BT6" s="692"/>
      <c r="BU6" s="692"/>
      <c r="BV6" s="692"/>
      <c r="BW6" s="692"/>
      <c r="BX6" s="692"/>
      <c r="BY6" s="692"/>
      <c r="BZ6" s="692"/>
      <c r="CA6" s="692"/>
      <c r="CB6" s="750"/>
      <c r="CD6" s="720" t="s">
        <v>234</v>
      </c>
      <c r="CE6" s="721"/>
      <c r="CF6" s="721"/>
      <c r="CG6" s="721"/>
      <c r="CH6" s="721"/>
      <c r="CI6" s="721"/>
      <c r="CJ6" s="721"/>
      <c r="CK6" s="721"/>
      <c r="CL6" s="721"/>
      <c r="CM6" s="721"/>
      <c r="CN6" s="721"/>
      <c r="CO6" s="721"/>
      <c r="CP6" s="721"/>
      <c r="CQ6" s="722"/>
      <c r="CR6" s="664">
        <v>60728</v>
      </c>
      <c r="CS6" s="665"/>
      <c r="CT6" s="665"/>
      <c r="CU6" s="665"/>
      <c r="CV6" s="665"/>
      <c r="CW6" s="665"/>
      <c r="CX6" s="665"/>
      <c r="CY6" s="666"/>
      <c r="CZ6" s="762">
        <v>1.8</v>
      </c>
      <c r="DA6" s="735"/>
      <c r="DB6" s="735"/>
      <c r="DC6" s="765"/>
      <c r="DD6" s="670" t="s">
        <v>129</v>
      </c>
      <c r="DE6" s="665"/>
      <c r="DF6" s="665"/>
      <c r="DG6" s="665"/>
      <c r="DH6" s="665"/>
      <c r="DI6" s="665"/>
      <c r="DJ6" s="665"/>
      <c r="DK6" s="665"/>
      <c r="DL6" s="665"/>
      <c r="DM6" s="665"/>
      <c r="DN6" s="665"/>
      <c r="DO6" s="665"/>
      <c r="DP6" s="666"/>
      <c r="DQ6" s="670">
        <v>60728</v>
      </c>
      <c r="DR6" s="665"/>
      <c r="DS6" s="665"/>
      <c r="DT6" s="665"/>
      <c r="DU6" s="665"/>
      <c r="DV6" s="665"/>
      <c r="DW6" s="665"/>
      <c r="DX6" s="665"/>
      <c r="DY6" s="665"/>
      <c r="DZ6" s="665"/>
      <c r="EA6" s="665"/>
      <c r="EB6" s="665"/>
      <c r="EC6" s="705"/>
    </row>
    <row r="7" spans="2:143" ht="11.25" customHeight="1" x14ac:dyDescent="0.15">
      <c r="B7" s="661" t="s">
        <v>235</v>
      </c>
      <c r="C7" s="662"/>
      <c r="D7" s="662"/>
      <c r="E7" s="662"/>
      <c r="F7" s="662"/>
      <c r="G7" s="662"/>
      <c r="H7" s="662"/>
      <c r="I7" s="662"/>
      <c r="J7" s="662"/>
      <c r="K7" s="662"/>
      <c r="L7" s="662"/>
      <c r="M7" s="662"/>
      <c r="N7" s="662"/>
      <c r="O7" s="662"/>
      <c r="P7" s="662"/>
      <c r="Q7" s="663"/>
      <c r="R7" s="664">
        <v>500</v>
      </c>
      <c r="S7" s="665"/>
      <c r="T7" s="665"/>
      <c r="U7" s="665"/>
      <c r="V7" s="665"/>
      <c r="W7" s="665"/>
      <c r="X7" s="665"/>
      <c r="Y7" s="666"/>
      <c r="Z7" s="691">
        <v>0</v>
      </c>
      <c r="AA7" s="691"/>
      <c r="AB7" s="691"/>
      <c r="AC7" s="691"/>
      <c r="AD7" s="692">
        <v>500</v>
      </c>
      <c r="AE7" s="692"/>
      <c r="AF7" s="692"/>
      <c r="AG7" s="692"/>
      <c r="AH7" s="692"/>
      <c r="AI7" s="692"/>
      <c r="AJ7" s="692"/>
      <c r="AK7" s="692"/>
      <c r="AL7" s="667">
        <v>0</v>
      </c>
      <c r="AM7" s="668"/>
      <c r="AN7" s="668"/>
      <c r="AO7" s="693"/>
      <c r="AP7" s="661" t="s">
        <v>236</v>
      </c>
      <c r="AQ7" s="662"/>
      <c r="AR7" s="662"/>
      <c r="AS7" s="662"/>
      <c r="AT7" s="662"/>
      <c r="AU7" s="662"/>
      <c r="AV7" s="662"/>
      <c r="AW7" s="662"/>
      <c r="AX7" s="662"/>
      <c r="AY7" s="662"/>
      <c r="AZ7" s="662"/>
      <c r="BA7" s="662"/>
      <c r="BB7" s="662"/>
      <c r="BC7" s="662"/>
      <c r="BD7" s="662"/>
      <c r="BE7" s="662"/>
      <c r="BF7" s="663"/>
      <c r="BG7" s="664">
        <v>239052</v>
      </c>
      <c r="BH7" s="665"/>
      <c r="BI7" s="665"/>
      <c r="BJ7" s="665"/>
      <c r="BK7" s="665"/>
      <c r="BL7" s="665"/>
      <c r="BM7" s="665"/>
      <c r="BN7" s="666"/>
      <c r="BO7" s="691">
        <v>26.7</v>
      </c>
      <c r="BP7" s="691"/>
      <c r="BQ7" s="691"/>
      <c r="BR7" s="691"/>
      <c r="BS7" s="692">
        <v>7017</v>
      </c>
      <c r="BT7" s="692"/>
      <c r="BU7" s="692"/>
      <c r="BV7" s="692"/>
      <c r="BW7" s="692"/>
      <c r="BX7" s="692"/>
      <c r="BY7" s="692"/>
      <c r="BZ7" s="692"/>
      <c r="CA7" s="692"/>
      <c r="CB7" s="750"/>
      <c r="CD7" s="706" t="s">
        <v>237</v>
      </c>
      <c r="CE7" s="703"/>
      <c r="CF7" s="703"/>
      <c r="CG7" s="703"/>
      <c r="CH7" s="703"/>
      <c r="CI7" s="703"/>
      <c r="CJ7" s="703"/>
      <c r="CK7" s="703"/>
      <c r="CL7" s="703"/>
      <c r="CM7" s="703"/>
      <c r="CN7" s="703"/>
      <c r="CO7" s="703"/>
      <c r="CP7" s="703"/>
      <c r="CQ7" s="704"/>
      <c r="CR7" s="664">
        <v>844117</v>
      </c>
      <c r="CS7" s="665"/>
      <c r="CT7" s="665"/>
      <c r="CU7" s="665"/>
      <c r="CV7" s="665"/>
      <c r="CW7" s="665"/>
      <c r="CX7" s="665"/>
      <c r="CY7" s="666"/>
      <c r="CZ7" s="691">
        <v>24.9</v>
      </c>
      <c r="DA7" s="691"/>
      <c r="DB7" s="691"/>
      <c r="DC7" s="691"/>
      <c r="DD7" s="670">
        <v>500</v>
      </c>
      <c r="DE7" s="665"/>
      <c r="DF7" s="665"/>
      <c r="DG7" s="665"/>
      <c r="DH7" s="665"/>
      <c r="DI7" s="665"/>
      <c r="DJ7" s="665"/>
      <c r="DK7" s="665"/>
      <c r="DL7" s="665"/>
      <c r="DM7" s="665"/>
      <c r="DN7" s="665"/>
      <c r="DO7" s="665"/>
      <c r="DP7" s="666"/>
      <c r="DQ7" s="670">
        <v>714579</v>
      </c>
      <c r="DR7" s="665"/>
      <c r="DS7" s="665"/>
      <c r="DT7" s="665"/>
      <c r="DU7" s="665"/>
      <c r="DV7" s="665"/>
      <c r="DW7" s="665"/>
      <c r="DX7" s="665"/>
      <c r="DY7" s="665"/>
      <c r="DZ7" s="665"/>
      <c r="EA7" s="665"/>
      <c r="EB7" s="665"/>
      <c r="EC7" s="705"/>
    </row>
    <row r="8" spans="2:143" ht="11.25" customHeight="1" x14ac:dyDescent="0.15">
      <c r="B8" s="661" t="s">
        <v>238</v>
      </c>
      <c r="C8" s="662"/>
      <c r="D8" s="662"/>
      <c r="E8" s="662"/>
      <c r="F8" s="662"/>
      <c r="G8" s="662"/>
      <c r="H8" s="662"/>
      <c r="I8" s="662"/>
      <c r="J8" s="662"/>
      <c r="K8" s="662"/>
      <c r="L8" s="662"/>
      <c r="M8" s="662"/>
      <c r="N8" s="662"/>
      <c r="O8" s="662"/>
      <c r="P8" s="662"/>
      <c r="Q8" s="663"/>
      <c r="R8" s="664">
        <v>3038</v>
      </c>
      <c r="S8" s="665"/>
      <c r="T8" s="665"/>
      <c r="U8" s="665"/>
      <c r="V8" s="665"/>
      <c r="W8" s="665"/>
      <c r="X8" s="665"/>
      <c r="Y8" s="666"/>
      <c r="Z8" s="691">
        <v>0.1</v>
      </c>
      <c r="AA8" s="691"/>
      <c r="AB8" s="691"/>
      <c r="AC8" s="691"/>
      <c r="AD8" s="692">
        <v>3038</v>
      </c>
      <c r="AE8" s="692"/>
      <c r="AF8" s="692"/>
      <c r="AG8" s="692"/>
      <c r="AH8" s="692"/>
      <c r="AI8" s="692"/>
      <c r="AJ8" s="692"/>
      <c r="AK8" s="692"/>
      <c r="AL8" s="667">
        <v>0.2</v>
      </c>
      <c r="AM8" s="668"/>
      <c r="AN8" s="668"/>
      <c r="AO8" s="693"/>
      <c r="AP8" s="661" t="s">
        <v>239</v>
      </c>
      <c r="AQ8" s="662"/>
      <c r="AR8" s="662"/>
      <c r="AS8" s="662"/>
      <c r="AT8" s="662"/>
      <c r="AU8" s="662"/>
      <c r="AV8" s="662"/>
      <c r="AW8" s="662"/>
      <c r="AX8" s="662"/>
      <c r="AY8" s="662"/>
      <c r="AZ8" s="662"/>
      <c r="BA8" s="662"/>
      <c r="BB8" s="662"/>
      <c r="BC8" s="662"/>
      <c r="BD8" s="662"/>
      <c r="BE8" s="662"/>
      <c r="BF8" s="663"/>
      <c r="BG8" s="664">
        <v>6594</v>
      </c>
      <c r="BH8" s="665"/>
      <c r="BI8" s="665"/>
      <c r="BJ8" s="665"/>
      <c r="BK8" s="665"/>
      <c r="BL8" s="665"/>
      <c r="BM8" s="665"/>
      <c r="BN8" s="666"/>
      <c r="BO8" s="691">
        <v>0.7</v>
      </c>
      <c r="BP8" s="691"/>
      <c r="BQ8" s="691"/>
      <c r="BR8" s="691"/>
      <c r="BS8" s="692" t="s">
        <v>129</v>
      </c>
      <c r="BT8" s="692"/>
      <c r="BU8" s="692"/>
      <c r="BV8" s="692"/>
      <c r="BW8" s="692"/>
      <c r="BX8" s="692"/>
      <c r="BY8" s="692"/>
      <c r="BZ8" s="692"/>
      <c r="CA8" s="692"/>
      <c r="CB8" s="750"/>
      <c r="CD8" s="706" t="s">
        <v>240</v>
      </c>
      <c r="CE8" s="703"/>
      <c r="CF8" s="703"/>
      <c r="CG8" s="703"/>
      <c r="CH8" s="703"/>
      <c r="CI8" s="703"/>
      <c r="CJ8" s="703"/>
      <c r="CK8" s="703"/>
      <c r="CL8" s="703"/>
      <c r="CM8" s="703"/>
      <c r="CN8" s="703"/>
      <c r="CO8" s="703"/>
      <c r="CP8" s="703"/>
      <c r="CQ8" s="704"/>
      <c r="CR8" s="664">
        <v>1423578</v>
      </c>
      <c r="CS8" s="665"/>
      <c r="CT8" s="665"/>
      <c r="CU8" s="665"/>
      <c r="CV8" s="665"/>
      <c r="CW8" s="665"/>
      <c r="CX8" s="665"/>
      <c r="CY8" s="666"/>
      <c r="CZ8" s="691">
        <v>42</v>
      </c>
      <c r="DA8" s="691"/>
      <c r="DB8" s="691"/>
      <c r="DC8" s="691"/>
      <c r="DD8" s="670">
        <v>567137</v>
      </c>
      <c r="DE8" s="665"/>
      <c r="DF8" s="665"/>
      <c r="DG8" s="665"/>
      <c r="DH8" s="665"/>
      <c r="DI8" s="665"/>
      <c r="DJ8" s="665"/>
      <c r="DK8" s="665"/>
      <c r="DL8" s="665"/>
      <c r="DM8" s="665"/>
      <c r="DN8" s="665"/>
      <c r="DO8" s="665"/>
      <c r="DP8" s="666"/>
      <c r="DQ8" s="670">
        <v>467282</v>
      </c>
      <c r="DR8" s="665"/>
      <c r="DS8" s="665"/>
      <c r="DT8" s="665"/>
      <c r="DU8" s="665"/>
      <c r="DV8" s="665"/>
      <c r="DW8" s="665"/>
      <c r="DX8" s="665"/>
      <c r="DY8" s="665"/>
      <c r="DZ8" s="665"/>
      <c r="EA8" s="665"/>
      <c r="EB8" s="665"/>
      <c r="EC8" s="705"/>
    </row>
    <row r="9" spans="2:143" ht="11.25" customHeight="1" x14ac:dyDescent="0.15">
      <c r="B9" s="661" t="s">
        <v>241</v>
      </c>
      <c r="C9" s="662"/>
      <c r="D9" s="662"/>
      <c r="E9" s="662"/>
      <c r="F9" s="662"/>
      <c r="G9" s="662"/>
      <c r="H9" s="662"/>
      <c r="I9" s="662"/>
      <c r="J9" s="662"/>
      <c r="K9" s="662"/>
      <c r="L9" s="662"/>
      <c r="M9" s="662"/>
      <c r="N9" s="662"/>
      <c r="O9" s="662"/>
      <c r="P9" s="662"/>
      <c r="Q9" s="663"/>
      <c r="R9" s="664">
        <v>3180</v>
      </c>
      <c r="S9" s="665"/>
      <c r="T9" s="665"/>
      <c r="U9" s="665"/>
      <c r="V9" s="665"/>
      <c r="W9" s="665"/>
      <c r="X9" s="665"/>
      <c r="Y9" s="666"/>
      <c r="Z9" s="691">
        <v>0.1</v>
      </c>
      <c r="AA9" s="691"/>
      <c r="AB9" s="691"/>
      <c r="AC9" s="691"/>
      <c r="AD9" s="692">
        <v>3180</v>
      </c>
      <c r="AE9" s="692"/>
      <c r="AF9" s="692"/>
      <c r="AG9" s="692"/>
      <c r="AH9" s="692"/>
      <c r="AI9" s="692"/>
      <c r="AJ9" s="692"/>
      <c r="AK9" s="692"/>
      <c r="AL9" s="667">
        <v>0.2</v>
      </c>
      <c r="AM9" s="668"/>
      <c r="AN9" s="668"/>
      <c r="AO9" s="693"/>
      <c r="AP9" s="661" t="s">
        <v>242</v>
      </c>
      <c r="AQ9" s="662"/>
      <c r="AR9" s="662"/>
      <c r="AS9" s="662"/>
      <c r="AT9" s="662"/>
      <c r="AU9" s="662"/>
      <c r="AV9" s="662"/>
      <c r="AW9" s="662"/>
      <c r="AX9" s="662"/>
      <c r="AY9" s="662"/>
      <c r="AZ9" s="662"/>
      <c r="BA9" s="662"/>
      <c r="BB9" s="662"/>
      <c r="BC9" s="662"/>
      <c r="BD9" s="662"/>
      <c r="BE9" s="662"/>
      <c r="BF9" s="663"/>
      <c r="BG9" s="664">
        <v>178300</v>
      </c>
      <c r="BH9" s="665"/>
      <c r="BI9" s="665"/>
      <c r="BJ9" s="665"/>
      <c r="BK9" s="665"/>
      <c r="BL9" s="665"/>
      <c r="BM9" s="665"/>
      <c r="BN9" s="666"/>
      <c r="BO9" s="691">
        <v>19.899999999999999</v>
      </c>
      <c r="BP9" s="691"/>
      <c r="BQ9" s="691"/>
      <c r="BR9" s="691"/>
      <c r="BS9" s="692" t="s">
        <v>129</v>
      </c>
      <c r="BT9" s="692"/>
      <c r="BU9" s="692"/>
      <c r="BV9" s="692"/>
      <c r="BW9" s="692"/>
      <c r="BX9" s="692"/>
      <c r="BY9" s="692"/>
      <c r="BZ9" s="692"/>
      <c r="CA9" s="692"/>
      <c r="CB9" s="750"/>
      <c r="CD9" s="706" t="s">
        <v>243</v>
      </c>
      <c r="CE9" s="703"/>
      <c r="CF9" s="703"/>
      <c r="CG9" s="703"/>
      <c r="CH9" s="703"/>
      <c r="CI9" s="703"/>
      <c r="CJ9" s="703"/>
      <c r="CK9" s="703"/>
      <c r="CL9" s="703"/>
      <c r="CM9" s="703"/>
      <c r="CN9" s="703"/>
      <c r="CO9" s="703"/>
      <c r="CP9" s="703"/>
      <c r="CQ9" s="704"/>
      <c r="CR9" s="664">
        <v>224746</v>
      </c>
      <c r="CS9" s="665"/>
      <c r="CT9" s="665"/>
      <c r="CU9" s="665"/>
      <c r="CV9" s="665"/>
      <c r="CW9" s="665"/>
      <c r="CX9" s="665"/>
      <c r="CY9" s="666"/>
      <c r="CZ9" s="691">
        <v>6.6</v>
      </c>
      <c r="DA9" s="691"/>
      <c r="DB9" s="691"/>
      <c r="DC9" s="691"/>
      <c r="DD9" s="670">
        <v>609</v>
      </c>
      <c r="DE9" s="665"/>
      <c r="DF9" s="665"/>
      <c r="DG9" s="665"/>
      <c r="DH9" s="665"/>
      <c r="DI9" s="665"/>
      <c r="DJ9" s="665"/>
      <c r="DK9" s="665"/>
      <c r="DL9" s="665"/>
      <c r="DM9" s="665"/>
      <c r="DN9" s="665"/>
      <c r="DO9" s="665"/>
      <c r="DP9" s="666"/>
      <c r="DQ9" s="670">
        <v>158771</v>
      </c>
      <c r="DR9" s="665"/>
      <c r="DS9" s="665"/>
      <c r="DT9" s="665"/>
      <c r="DU9" s="665"/>
      <c r="DV9" s="665"/>
      <c r="DW9" s="665"/>
      <c r="DX9" s="665"/>
      <c r="DY9" s="665"/>
      <c r="DZ9" s="665"/>
      <c r="EA9" s="665"/>
      <c r="EB9" s="665"/>
      <c r="EC9" s="705"/>
    </row>
    <row r="10" spans="2:143" ht="11.25" customHeight="1" x14ac:dyDescent="0.15">
      <c r="B10" s="661" t="s">
        <v>244</v>
      </c>
      <c r="C10" s="662"/>
      <c r="D10" s="662"/>
      <c r="E10" s="662"/>
      <c r="F10" s="662"/>
      <c r="G10" s="662"/>
      <c r="H10" s="662"/>
      <c r="I10" s="662"/>
      <c r="J10" s="662"/>
      <c r="K10" s="662"/>
      <c r="L10" s="662"/>
      <c r="M10" s="662"/>
      <c r="N10" s="662"/>
      <c r="O10" s="662"/>
      <c r="P10" s="662"/>
      <c r="Q10" s="663"/>
      <c r="R10" s="664" t="s">
        <v>129</v>
      </c>
      <c r="S10" s="665"/>
      <c r="T10" s="665"/>
      <c r="U10" s="665"/>
      <c r="V10" s="665"/>
      <c r="W10" s="665"/>
      <c r="X10" s="665"/>
      <c r="Y10" s="666"/>
      <c r="Z10" s="691" t="s">
        <v>129</v>
      </c>
      <c r="AA10" s="691"/>
      <c r="AB10" s="691"/>
      <c r="AC10" s="691"/>
      <c r="AD10" s="692" t="s">
        <v>129</v>
      </c>
      <c r="AE10" s="692"/>
      <c r="AF10" s="692"/>
      <c r="AG10" s="692"/>
      <c r="AH10" s="692"/>
      <c r="AI10" s="692"/>
      <c r="AJ10" s="692"/>
      <c r="AK10" s="692"/>
      <c r="AL10" s="667" t="s">
        <v>129</v>
      </c>
      <c r="AM10" s="668"/>
      <c r="AN10" s="668"/>
      <c r="AO10" s="693"/>
      <c r="AP10" s="661" t="s">
        <v>245</v>
      </c>
      <c r="AQ10" s="662"/>
      <c r="AR10" s="662"/>
      <c r="AS10" s="662"/>
      <c r="AT10" s="662"/>
      <c r="AU10" s="662"/>
      <c r="AV10" s="662"/>
      <c r="AW10" s="662"/>
      <c r="AX10" s="662"/>
      <c r="AY10" s="662"/>
      <c r="AZ10" s="662"/>
      <c r="BA10" s="662"/>
      <c r="BB10" s="662"/>
      <c r="BC10" s="662"/>
      <c r="BD10" s="662"/>
      <c r="BE10" s="662"/>
      <c r="BF10" s="663"/>
      <c r="BG10" s="664">
        <v>29595</v>
      </c>
      <c r="BH10" s="665"/>
      <c r="BI10" s="665"/>
      <c r="BJ10" s="665"/>
      <c r="BK10" s="665"/>
      <c r="BL10" s="665"/>
      <c r="BM10" s="665"/>
      <c r="BN10" s="666"/>
      <c r="BO10" s="691">
        <v>3.3</v>
      </c>
      <c r="BP10" s="691"/>
      <c r="BQ10" s="691"/>
      <c r="BR10" s="691"/>
      <c r="BS10" s="692" t="s">
        <v>129</v>
      </c>
      <c r="BT10" s="692"/>
      <c r="BU10" s="692"/>
      <c r="BV10" s="692"/>
      <c r="BW10" s="692"/>
      <c r="BX10" s="692"/>
      <c r="BY10" s="692"/>
      <c r="BZ10" s="692"/>
      <c r="CA10" s="692"/>
      <c r="CB10" s="750"/>
      <c r="CD10" s="706" t="s">
        <v>246</v>
      </c>
      <c r="CE10" s="703"/>
      <c r="CF10" s="703"/>
      <c r="CG10" s="703"/>
      <c r="CH10" s="703"/>
      <c r="CI10" s="703"/>
      <c r="CJ10" s="703"/>
      <c r="CK10" s="703"/>
      <c r="CL10" s="703"/>
      <c r="CM10" s="703"/>
      <c r="CN10" s="703"/>
      <c r="CO10" s="703"/>
      <c r="CP10" s="703"/>
      <c r="CQ10" s="704"/>
      <c r="CR10" s="664" t="s">
        <v>129</v>
      </c>
      <c r="CS10" s="665"/>
      <c r="CT10" s="665"/>
      <c r="CU10" s="665"/>
      <c r="CV10" s="665"/>
      <c r="CW10" s="665"/>
      <c r="CX10" s="665"/>
      <c r="CY10" s="666"/>
      <c r="CZ10" s="691" t="s">
        <v>129</v>
      </c>
      <c r="DA10" s="691"/>
      <c r="DB10" s="691"/>
      <c r="DC10" s="691"/>
      <c r="DD10" s="670" t="s">
        <v>129</v>
      </c>
      <c r="DE10" s="665"/>
      <c r="DF10" s="665"/>
      <c r="DG10" s="665"/>
      <c r="DH10" s="665"/>
      <c r="DI10" s="665"/>
      <c r="DJ10" s="665"/>
      <c r="DK10" s="665"/>
      <c r="DL10" s="665"/>
      <c r="DM10" s="665"/>
      <c r="DN10" s="665"/>
      <c r="DO10" s="665"/>
      <c r="DP10" s="666"/>
      <c r="DQ10" s="670" t="s">
        <v>129</v>
      </c>
      <c r="DR10" s="665"/>
      <c r="DS10" s="665"/>
      <c r="DT10" s="665"/>
      <c r="DU10" s="665"/>
      <c r="DV10" s="665"/>
      <c r="DW10" s="665"/>
      <c r="DX10" s="665"/>
      <c r="DY10" s="665"/>
      <c r="DZ10" s="665"/>
      <c r="EA10" s="665"/>
      <c r="EB10" s="665"/>
      <c r="EC10" s="705"/>
    </row>
    <row r="11" spans="2:143" ht="11.25" customHeight="1" x14ac:dyDescent="0.15">
      <c r="B11" s="661" t="s">
        <v>247</v>
      </c>
      <c r="C11" s="662"/>
      <c r="D11" s="662"/>
      <c r="E11" s="662"/>
      <c r="F11" s="662"/>
      <c r="G11" s="662"/>
      <c r="H11" s="662"/>
      <c r="I11" s="662"/>
      <c r="J11" s="662"/>
      <c r="K11" s="662"/>
      <c r="L11" s="662"/>
      <c r="M11" s="662"/>
      <c r="N11" s="662"/>
      <c r="O11" s="662"/>
      <c r="P11" s="662"/>
      <c r="Q11" s="663"/>
      <c r="R11" s="664">
        <v>90978</v>
      </c>
      <c r="S11" s="665"/>
      <c r="T11" s="665"/>
      <c r="U11" s="665"/>
      <c r="V11" s="665"/>
      <c r="W11" s="665"/>
      <c r="X11" s="665"/>
      <c r="Y11" s="666"/>
      <c r="Z11" s="667">
        <v>2.6</v>
      </c>
      <c r="AA11" s="668"/>
      <c r="AB11" s="668"/>
      <c r="AC11" s="669"/>
      <c r="AD11" s="670">
        <v>90978</v>
      </c>
      <c r="AE11" s="665"/>
      <c r="AF11" s="665"/>
      <c r="AG11" s="665"/>
      <c r="AH11" s="665"/>
      <c r="AI11" s="665"/>
      <c r="AJ11" s="665"/>
      <c r="AK11" s="666"/>
      <c r="AL11" s="667">
        <v>5.4</v>
      </c>
      <c r="AM11" s="668"/>
      <c r="AN11" s="668"/>
      <c r="AO11" s="693"/>
      <c r="AP11" s="661" t="s">
        <v>248</v>
      </c>
      <c r="AQ11" s="662"/>
      <c r="AR11" s="662"/>
      <c r="AS11" s="662"/>
      <c r="AT11" s="662"/>
      <c r="AU11" s="662"/>
      <c r="AV11" s="662"/>
      <c r="AW11" s="662"/>
      <c r="AX11" s="662"/>
      <c r="AY11" s="662"/>
      <c r="AZ11" s="662"/>
      <c r="BA11" s="662"/>
      <c r="BB11" s="662"/>
      <c r="BC11" s="662"/>
      <c r="BD11" s="662"/>
      <c r="BE11" s="662"/>
      <c r="BF11" s="663"/>
      <c r="BG11" s="664">
        <v>24563</v>
      </c>
      <c r="BH11" s="665"/>
      <c r="BI11" s="665"/>
      <c r="BJ11" s="665"/>
      <c r="BK11" s="665"/>
      <c r="BL11" s="665"/>
      <c r="BM11" s="665"/>
      <c r="BN11" s="666"/>
      <c r="BO11" s="691">
        <v>2.7</v>
      </c>
      <c r="BP11" s="691"/>
      <c r="BQ11" s="691"/>
      <c r="BR11" s="691"/>
      <c r="BS11" s="692">
        <v>7017</v>
      </c>
      <c r="BT11" s="692"/>
      <c r="BU11" s="692"/>
      <c r="BV11" s="692"/>
      <c r="BW11" s="692"/>
      <c r="BX11" s="692"/>
      <c r="BY11" s="692"/>
      <c r="BZ11" s="692"/>
      <c r="CA11" s="692"/>
      <c r="CB11" s="750"/>
      <c r="CD11" s="706" t="s">
        <v>249</v>
      </c>
      <c r="CE11" s="703"/>
      <c r="CF11" s="703"/>
      <c r="CG11" s="703"/>
      <c r="CH11" s="703"/>
      <c r="CI11" s="703"/>
      <c r="CJ11" s="703"/>
      <c r="CK11" s="703"/>
      <c r="CL11" s="703"/>
      <c r="CM11" s="703"/>
      <c r="CN11" s="703"/>
      <c r="CO11" s="703"/>
      <c r="CP11" s="703"/>
      <c r="CQ11" s="704"/>
      <c r="CR11" s="664">
        <v>85517</v>
      </c>
      <c r="CS11" s="665"/>
      <c r="CT11" s="665"/>
      <c r="CU11" s="665"/>
      <c r="CV11" s="665"/>
      <c r="CW11" s="665"/>
      <c r="CX11" s="665"/>
      <c r="CY11" s="666"/>
      <c r="CZ11" s="691">
        <v>2.5</v>
      </c>
      <c r="DA11" s="691"/>
      <c r="DB11" s="691"/>
      <c r="DC11" s="691"/>
      <c r="DD11" s="670">
        <v>3266</v>
      </c>
      <c r="DE11" s="665"/>
      <c r="DF11" s="665"/>
      <c r="DG11" s="665"/>
      <c r="DH11" s="665"/>
      <c r="DI11" s="665"/>
      <c r="DJ11" s="665"/>
      <c r="DK11" s="665"/>
      <c r="DL11" s="665"/>
      <c r="DM11" s="665"/>
      <c r="DN11" s="665"/>
      <c r="DO11" s="665"/>
      <c r="DP11" s="666"/>
      <c r="DQ11" s="670">
        <v>42627</v>
      </c>
      <c r="DR11" s="665"/>
      <c r="DS11" s="665"/>
      <c r="DT11" s="665"/>
      <c r="DU11" s="665"/>
      <c r="DV11" s="665"/>
      <c r="DW11" s="665"/>
      <c r="DX11" s="665"/>
      <c r="DY11" s="665"/>
      <c r="DZ11" s="665"/>
      <c r="EA11" s="665"/>
      <c r="EB11" s="665"/>
      <c r="EC11" s="705"/>
    </row>
    <row r="12" spans="2:143" ht="11.25" customHeight="1" x14ac:dyDescent="0.15">
      <c r="B12" s="661" t="s">
        <v>250</v>
      </c>
      <c r="C12" s="662"/>
      <c r="D12" s="662"/>
      <c r="E12" s="662"/>
      <c r="F12" s="662"/>
      <c r="G12" s="662"/>
      <c r="H12" s="662"/>
      <c r="I12" s="662"/>
      <c r="J12" s="662"/>
      <c r="K12" s="662"/>
      <c r="L12" s="662"/>
      <c r="M12" s="662"/>
      <c r="N12" s="662"/>
      <c r="O12" s="662"/>
      <c r="P12" s="662"/>
      <c r="Q12" s="663"/>
      <c r="R12" s="664" t="s">
        <v>129</v>
      </c>
      <c r="S12" s="665"/>
      <c r="T12" s="665"/>
      <c r="U12" s="665"/>
      <c r="V12" s="665"/>
      <c r="W12" s="665"/>
      <c r="X12" s="665"/>
      <c r="Y12" s="666"/>
      <c r="Z12" s="691" t="s">
        <v>129</v>
      </c>
      <c r="AA12" s="691"/>
      <c r="AB12" s="691"/>
      <c r="AC12" s="691"/>
      <c r="AD12" s="692" t="s">
        <v>129</v>
      </c>
      <c r="AE12" s="692"/>
      <c r="AF12" s="692"/>
      <c r="AG12" s="692"/>
      <c r="AH12" s="692"/>
      <c r="AI12" s="692"/>
      <c r="AJ12" s="692"/>
      <c r="AK12" s="692"/>
      <c r="AL12" s="667" t="s">
        <v>129</v>
      </c>
      <c r="AM12" s="668"/>
      <c r="AN12" s="668"/>
      <c r="AO12" s="693"/>
      <c r="AP12" s="661" t="s">
        <v>251</v>
      </c>
      <c r="AQ12" s="662"/>
      <c r="AR12" s="662"/>
      <c r="AS12" s="662"/>
      <c r="AT12" s="662"/>
      <c r="AU12" s="662"/>
      <c r="AV12" s="662"/>
      <c r="AW12" s="662"/>
      <c r="AX12" s="662"/>
      <c r="AY12" s="662"/>
      <c r="AZ12" s="662"/>
      <c r="BA12" s="662"/>
      <c r="BB12" s="662"/>
      <c r="BC12" s="662"/>
      <c r="BD12" s="662"/>
      <c r="BE12" s="662"/>
      <c r="BF12" s="663"/>
      <c r="BG12" s="664">
        <v>617121</v>
      </c>
      <c r="BH12" s="665"/>
      <c r="BI12" s="665"/>
      <c r="BJ12" s="665"/>
      <c r="BK12" s="665"/>
      <c r="BL12" s="665"/>
      <c r="BM12" s="665"/>
      <c r="BN12" s="666"/>
      <c r="BO12" s="691">
        <v>68.900000000000006</v>
      </c>
      <c r="BP12" s="691"/>
      <c r="BQ12" s="691"/>
      <c r="BR12" s="691"/>
      <c r="BS12" s="692">
        <v>76584</v>
      </c>
      <c r="BT12" s="692"/>
      <c r="BU12" s="692"/>
      <c r="BV12" s="692"/>
      <c r="BW12" s="692"/>
      <c r="BX12" s="692"/>
      <c r="BY12" s="692"/>
      <c r="BZ12" s="692"/>
      <c r="CA12" s="692"/>
      <c r="CB12" s="750"/>
      <c r="CD12" s="706" t="s">
        <v>252</v>
      </c>
      <c r="CE12" s="703"/>
      <c r="CF12" s="703"/>
      <c r="CG12" s="703"/>
      <c r="CH12" s="703"/>
      <c r="CI12" s="703"/>
      <c r="CJ12" s="703"/>
      <c r="CK12" s="703"/>
      <c r="CL12" s="703"/>
      <c r="CM12" s="703"/>
      <c r="CN12" s="703"/>
      <c r="CO12" s="703"/>
      <c r="CP12" s="703"/>
      <c r="CQ12" s="704"/>
      <c r="CR12" s="664">
        <v>33051</v>
      </c>
      <c r="CS12" s="665"/>
      <c r="CT12" s="665"/>
      <c r="CU12" s="665"/>
      <c r="CV12" s="665"/>
      <c r="CW12" s="665"/>
      <c r="CX12" s="665"/>
      <c r="CY12" s="666"/>
      <c r="CZ12" s="691">
        <v>1</v>
      </c>
      <c r="DA12" s="691"/>
      <c r="DB12" s="691"/>
      <c r="DC12" s="691"/>
      <c r="DD12" s="670" t="s">
        <v>129</v>
      </c>
      <c r="DE12" s="665"/>
      <c r="DF12" s="665"/>
      <c r="DG12" s="665"/>
      <c r="DH12" s="665"/>
      <c r="DI12" s="665"/>
      <c r="DJ12" s="665"/>
      <c r="DK12" s="665"/>
      <c r="DL12" s="665"/>
      <c r="DM12" s="665"/>
      <c r="DN12" s="665"/>
      <c r="DO12" s="665"/>
      <c r="DP12" s="666"/>
      <c r="DQ12" s="670">
        <v>2795</v>
      </c>
      <c r="DR12" s="665"/>
      <c r="DS12" s="665"/>
      <c r="DT12" s="665"/>
      <c r="DU12" s="665"/>
      <c r="DV12" s="665"/>
      <c r="DW12" s="665"/>
      <c r="DX12" s="665"/>
      <c r="DY12" s="665"/>
      <c r="DZ12" s="665"/>
      <c r="EA12" s="665"/>
      <c r="EB12" s="665"/>
      <c r="EC12" s="705"/>
    </row>
    <row r="13" spans="2:143" ht="11.25" customHeight="1" x14ac:dyDescent="0.15">
      <c r="B13" s="661" t="s">
        <v>253</v>
      </c>
      <c r="C13" s="662"/>
      <c r="D13" s="662"/>
      <c r="E13" s="662"/>
      <c r="F13" s="662"/>
      <c r="G13" s="662"/>
      <c r="H13" s="662"/>
      <c r="I13" s="662"/>
      <c r="J13" s="662"/>
      <c r="K13" s="662"/>
      <c r="L13" s="662"/>
      <c r="M13" s="662"/>
      <c r="N13" s="662"/>
      <c r="O13" s="662"/>
      <c r="P13" s="662"/>
      <c r="Q13" s="663"/>
      <c r="R13" s="664" t="s">
        <v>129</v>
      </c>
      <c r="S13" s="665"/>
      <c r="T13" s="665"/>
      <c r="U13" s="665"/>
      <c r="V13" s="665"/>
      <c r="W13" s="665"/>
      <c r="X13" s="665"/>
      <c r="Y13" s="666"/>
      <c r="Z13" s="691" t="s">
        <v>129</v>
      </c>
      <c r="AA13" s="691"/>
      <c r="AB13" s="691"/>
      <c r="AC13" s="691"/>
      <c r="AD13" s="692" t="s">
        <v>129</v>
      </c>
      <c r="AE13" s="692"/>
      <c r="AF13" s="692"/>
      <c r="AG13" s="692"/>
      <c r="AH13" s="692"/>
      <c r="AI13" s="692"/>
      <c r="AJ13" s="692"/>
      <c r="AK13" s="692"/>
      <c r="AL13" s="667" t="s">
        <v>129</v>
      </c>
      <c r="AM13" s="668"/>
      <c r="AN13" s="668"/>
      <c r="AO13" s="693"/>
      <c r="AP13" s="661" t="s">
        <v>254</v>
      </c>
      <c r="AQ13" s="662"/>
      <c r="AR13" s="662"/>
      <c r="AS13" s="662"/>
      <c r="AT13" s="662"/>
      <c r="AU13" s="662"/>
      <c r="AV13" s="662"/>
      <c r="AW13" s="662"/>
      <c r="AX13" s="662"/>
      <c r="AY13" s="662"/>
      <c r="AZ13" s="662"/>
      <c r="BA13" s="662"/>
      <c r="BB13" s="662"/>
      <c r="BC13" s="662"/>
      <c r="BD13" s="662"/>
      <c r="BE13" s="662"/>
      <c r="BF13" s="663"/>
      <c r="BG13" s="664">
        <v>617121</v>
      </c>
      <c r="BH13" s="665"/>
      <c r="BI13" s="665"/>
      <c r="BJ13" s="665"/>
      <c r="BK13" s="665"/>
      <c r="BL13" s="665"/>
      <c r="BM13" s="665"/>
      <c r="BN13" s="666"/>
      <c r="BO13" s="691">
        <v>68.900000000000006</v>
      </c>
      <c r="BP13" s="691"/>
      <c r="BQ13" s="691"/>
      <c r="BR13" s="691"/>
      <c r="BS13" s="692">
        <v>76584</v>
      </c>
      <c r="BT13" s="692"/>
      <c r="BU13" s="692"/>
      <c r="BV13" s="692"/>
      <c r="BW13" s="692"/>
      <c r="BX13" s="692"/>
      <c r="BY13" s="692"/>
      <c r="BZ13" s="692"/>
      <c r="CA13" s="692"/>
      <c r="CB13" s="750"/>
      <c r="CD13" s="706" t="s">
        <v>255</v>
      </c>
      <c r="CE13" s="703"/>
      <c r="CF13" s="703"/>
      <c r="CG13" s="703"/>
      <c r="CH13" s="703"/>
      <c r="CI13" s="703"/>
      <c r="CJ13" s="703"/>
      <c r="CK13" s="703"/>
      <c r="CL13" s="703"/>
      <c r="CM13" s="703"/>
      <c r="CN13" s="703"/>
      <c r="CO13" s="703"/>
      <c r="CP13" s="703"/>
      <c r="CQ13" s="704"/>
      <c r="CR13" s="664">
        <v>118670</v>
      </c>
      <c r="CS13" s="665"/>
      <c r="CT13" s="665"/>
      <c r="CU13" s="665"/>
      <c r="CV13" s="665"/>
      <c r="CW13" s="665"/>
      <c r="CX13" s="665"/>
      <c r="CY13" s="666"/>
      <c r="CZ13" s="691">
        <v>3.5</v>
      </c>
      <c r="DA13" s="691"/>
      <c r="DB13" s="691"/>
      <c r="DC13" s="691"/>
      <c r="DD13" s="670">
        <v>44144</v>
      </c>
      <c r="DE13" s="665"/>
      <c r="DF13" s="665"/>
      <c r="DG13" s="665"/>
      <c r="DH13" s="665"/>
      <c r="DI13" s="665"/>
      <c r="DJ13" s="665"/>
      <c r="DK13" s="665"/>
      <c r="DL13" s="665"/>
      <c r="DM13" s="665"/>
      <c r="DN13" s="665"/>
      <c r="DO13" s="665"/>
      <c r="DP13" s="666"/>
      <c r="DQ13" s="670">
        <v>75765</v>
      </c>
      <c r="DR13" s="665"/>
      <c r="DS13" s="665"/>
      <c r="DT13" s="665"/>
      <c r="DU13" s="665"/>
      <c r="DV13" s="665"/>
      <c r="DW13" s="665"/>
      <c r="DX13" s="665"/>
      <c r="DY13" s="665"/>
      <c r="DZ13" s="665"/>
      <c r="EA13" s="665"/>
      <c r="EB13" s="665"/>
      <c r="EC13" s="705"/>
    </row>
    <row r="14" spans="2:143" ht="11.25" customHeight="1" x14ac:dyDescent="0.15">
      <c r="B14" s="661" t="s">
        <v>256</v>
      </c>
      <c r="C14" s="662"/>
      <c r="D14" s="662"/>
      <c r="E14" s="662"/>
      <c r="F14" s="662"/>
      <c r="G14" s="662"/>
      <c r="H14" s="662"/>
      <c r="I14" s="662"/>
      <c r="J14" s="662"/>
      <c r="K14" s="662"/>
      <c r="L14" s="662"/>
      <c r="M14" s="662"/>
      <c r="N14" s="662"/>
      <c r="O14" s="662"/>
      <c r="P14" s="662"/>
      <c r="Q14" s="663"/>
      <c r="R14" s="664">
        <v>3</v>
      </c>
      <c r="S14" s="665"/>
      <c r="T14" s="665"/>
      <c r="U14" s="665"/>
      <c r="V14" s="665"/>
      <c r="W14" s="665"/>
      <c r="X14" s="665"/>
      <c r="Y14" s="666"/>
      <c r="Z14" s="691">
        <v>0</v>
      </c>
      <c r="AA14" s="691"/>
      <c r="AB14" s="691"/>
      <c r="AC14" s="691"/>
      <c r="AD14" s="692">
        <v>3</v>
      </c>
      <c r="AE14" s="692"/>
      <c r="AF14" s="692"/>
      <c r="AG14" s="692"/>
      <c r="AH14" s="692"/>
      <c r="AI14" s="692"/>
      <c r="AJ14" s="692"/>
      <c r="AK14" s="692"/>
      <c r="AL14" s="667">
        <v>0</v>
      </c>
      <c r="AM14" s="668"/>
      <c r="AN14" s="668"/>
      <c r="AO14" s="693"/>
      <c r="AP14" s="661" t="s">
        <v>257</v>
      </c>
      <c r="AQ14" s="662"/>
      <c r="AR14" s="662"/>
      <c r="AS14" s="662"/>
      <c r="AT14" s="662"/>
      <c r="AU14" s="662"/>
      <c r="AV14" s="662"/>
      <c r="AW14" s="662"/>
      <c r="AX14" s="662"/>
      <c r="AY14" s="662"/>
      <c r="AZ14" s="662"/>
      <c r="BA14" s="662"/>
      <c r="BB14" s="662"/>
      <c r="BC14" s="662"/>
      <c r="BD14" s="662"/>
      <c r="BE14" s="662"/>
      <c r="BF14" s="663"/>
      <c r="BG14" s="664">
        <v>13299</v>
      </c>
      <c r="BH14" s="665"/>
      <c r="BI14" s="665"/>
      <c r="BJ14" s="665"/>
      <c r="BK14" s="665"/>
      <c r="BL14" s="665"/>
      <c r="BM14" s="665"/>
      <c r="BN14" s="666"/>
      <c r="BO14" s="691">
        <v>1.5</v>
      </c>
      <c r="BP14" s="691"/>
      <c r="BQ14" s="691"/>
      <c r="BR14" s="691"/>
      <c r="BS14" s="692" t="s">
        <v>129</v>
      </c>
      <c r="BT14" s="692"/>
      <c r="BU14" s="692"/>
      <c r="BV14" s="692"/>
      <c r="BW14" s="692"/>
      <c r="BX14" s="692"/>
      <c r="BY14" s="692"/>
      <c r="BZ14" s="692"/>
      <c r="CA14" s="692"/>
      <c r="CB14" s="750"/>
      <c r="CD14" s="706" t="s">
        <v>258</v>
      </c>
      <c r="CE14" s="703"/>
      <c r="CF14" s="703"/>
      <c r="CG14" s="703"/>
      <c r="CH14" s="703"/>
      <c r="CI14" s="703"/>
      <c r="CJ14" s="703"/>
      <c r="CK14" s="703"/>
      <c r="CL14" s="703"/>
      <c r="CM14" s="703"/>
      <c r="CN14" s="703"/>
      <c r="CO14" s="703"/>
      <c r="CP14" s="703"/>
      <c r="CQ14" s="704"/>
      <c r="CR14" s="664">
        <v>82282</v>
      </c>
      <c r="CS14" s="665"/>
      <c r="CT14" s="665"/>
      <c r="CU14" s="665"/>
      <c r="CV14" s="665"/>
      <c r="CW14" s="665"/>
      <c r="CX14" s="665"/>
      <c r="CY14" s="666"/>
      <c r="CZ14" s="691">
        <v>2.4</v>
      </c>
      <c r="DA14" s="691"/>
      <c r="DB14" s="691"/>
      <c r="DC14" s="691"/>
      <c r="DD14" s="670">
        <v>81</v>
      </c>
      <c r="DE14" s="665"/>
      <c r="DF14" s="665"/>
      <c r="DG14" s="665"/>
      <c r="DH14" s="665"/>
      <c r="DI14" s="665"/>
      <c r="DJ14" s="665"/>
      <c r="DK14" s="665"/>
      <c r="DL14" s="665"/>
      <c r="DM14" s="665"/>
      <c r="DN14" s="665"/>
      <c r="DO14" s="665"/>
      <c r="DP14" s="666"/>
      <c r="DQ14" s="670">
        <v>80209</v>
      </c>
      <c r="DR14" s="665"/>
      <c r="DS14" s="665"/>
      <c r="DT14" s="665"/>
      <c r="DU14" s="665"/>
      <c r="DV14" s="665"/>
      <c r="DW14" s="665"/>
      <c r="DX14" s="665"/>
      <c r="DY14" s="665"/>
      <c r="DZ14" s="665"/>
      <c r="EA14" s="665"/>
      <c r="EB14" s="665"/>
      <c r="EC14" s="705"/>
    </row>
    <row r="15" spans="2:143" ht="11.25" customHeight="1" x14ac:dyDescent="0.15">
      <c r="B15" s="661" t="s">
        <v>259</v>
      </c>
      <c r="C15" s="662"/>
      <c r="D15" s="662"/>
      <c r="E15" s="662"/>
      <c r="F15" s="662"/>
      <c r="G15" s="662"/>
      <c r="H15" s="662"/>
      <c r="I15" s="662"/>
      <c r="J15" s="662"/>
      <c r="K15" s="662"/>
      <c r="L15" s="662"/>
      <c r="M15" s="662"/>
      <c r="N15" s="662"/>
      <c r="O15" s="662"/>
      <c r="P15" s="662"/>
      <c r="Q15" s="663"/>
      <c r="R15" s="664" t="s">
        <v>129</v>
      </c>
      <c r="S15" s="665"/>
      <c r="T15" s="665"/>
      <c r="U15" s="665"/>
      <c r="V15" s="665"/>
      <c r="W15" s="665"/>
      <c r="X15" s="665"/>
      <c r="Y15" s="666"/>
      <c r="Z15" s="691" t="s">
        <v>129</v>
      </c>
      <c r="AA15" s="691"/>
      <c r="AB15" s="691"/>
      <c r="AC15" s="691"/>
      <c r="AD15" s="692" t="s">
        <v>129</v>
      </c>
      <c r="AE15" s="692"/>
      <c r="AF15" s="692"/>
      <c r="AG15" s="692"/>
      <c r="AH15" s="692"/>
      <c r="AI15" s="692"/>
      <c r="AJ15" s="692"/>
      <c r="AK15" s="692"/>
      <c r="AL15" s="667" t="s">
        <v>129</v>
      </c>
      <c r="AM15" s="668"/>
      <c r="AN15" s="668"/>
      <c r="AO15" s="693"/>
      <c r="AP15" s="661" t="s">
        <v>260</v>
      </c>
      <c r="AQ15" s="662"/>
      <c r="AR15" s="662"/>
      <c r="AS15" s="662"/>
      <c r="AT15" s="662"/>
      <c r="AU15" s="662"/>
      <c r="AV15" s="662"/>
      <c r="AW15" s="662"/>
      <c r="AX15" s="662"/>
      <c r="AY15" s="662"/>
      <c r="AZ15" s="662"/>
      <c r="BA15" s="662"/>
      <c r="BB15" s="662"/>
      <c r="BC15" s="662"/>
      <c r="BD15" s="662"/>
      <c r="BE15" s="662"/>
      <c r="BF15" s="663"/>
      <c r="BG15" s="664">
        <v>25100</v>
      </c>
      <c r="BH15" s="665"/>
      <c r="BI15" s="665"/>
      <c r="BJ15" s="665"/>
      <c r="BK15" s="665"/>
      <c r="BL15" s="665"/>
      <c r="BM15" s="665"/>
      <c r="BN15" s="666"/>
      <c r="BO15" s="691">
        <v>2.8</v>
      </c>
      <c r="BP15" s="691"/>
      <c r="BQ15" s="691"/>
      <c r="BR15" s="691"/>
      <c r="BS15" s="692" t="s">
        <v>129</v>
      </c>
      <c r="BT15" s="692"/>
      <c r="BU15" s="692"/>
      <c r="BV15" s="692"/>
      <c r="BW15" s="692"/>
      <c r="BX15" s="692"/>
      <c r="BY15" s="692"/>
      <c r="BZ15" s="692"/>
      <c r="CA15" s="692"/>
      <c r="CB15" s="750"/>
      <c r="CD15" s="706" t="s">
        <v>261</v>
      </c>
      <c r="CE15" s="703"/>
      <c r="CF15" s="703"/>
      <c r="CG15" s="703"/>
      <c r="CH15" s="703"/>
      <c r="CI15" s="703"/>
      <c r="CJ15" s="703"/>
      <c r="CK15" s="703"/>
      <c r="CL15" s="703"/>
      <c r="CM15" s="703"/>
      <c r="CN15" s="703"/>
      <c r="CO15" s="703"/>
      <c r="CP15" s="703"/>
      <c r="CQ15" s="704"/>
      <c r="CR15" s="664">
        <v>256494</v>
      </c>
      <c r="CS15" s="665"/>
      <c r="CT15" s="665"/>
      <c r="CU15" s="665"/>
      <c r="CV15" s="665"/>
      <c r="CW15" s="665"/>
      <c r="CX15" s="665"/>
      <c r="CY15" s="666"/>
      <c r="CZ15" s="691">
        <v>7.6</v>
      </c>
      <c r="DA15" s="691"/>
      <c r="DB15" s="691"/>
      <c r="DC15" s="691"/>
      <c r="DD15" s="670">
        <v>46206</v>
      </c>
      <c r="DE15" s="665"/>
      <c r="DF15" s="665"/>
      <c r="DG15" s="665"/>
      <c r="DH15" s="665"/>
      <c r="DI15" s="665"/>
      <c r="DJ15" s="665"/>
      <c r="DK15" s="665"/>
      <c r="DL15" s="665"/>
      <c r="DM15" s="665"/>
      <c r="DN15" s="665"/>
      <c r="DO15" s="665"/>
      <c r="DP15" s="666"/>
      <c r="DQ15" s="670">
        <v>195957</v>
      </c>
      <c r="DR15" s="665"/>
      <c r="DS15" s="665"/>
      <c r="DT15" s="665"/>
      <c r="DU15" s="665"/>
      <c r="DV15" s="665"/>
      <c r="DW15" s="665"/>
      <c r="DX15" s="665"/>
      <c r="DY15" s="665"/>
      <c r="DZ15" s="665"/>
      <c r="EA15" s="665"/>
      <c r="EB15" s="665"/>
      <c r="EC15" s="705"/>
    </row>
    <row r="16" spans="2:143" ht="11.25" customHeight="1" x14ac:dyDescent="0.15">
      <c r="B16" s="661" t="s">
        <v>262</v>
      </c>
      <c r="C16" s="662"/>
      <c r="D16" s="662"/>
      <c r="E16" s="662"/>
      <c r="F16" s="662"/>
      <c r="G16" s="662"/>
      <c r="H16" s="662"/>
      <c r="I16" s="662"/>
      <c r="J16" s="662"/>
      <c r="K16" s="662"/>
      <c r="L16" s="662"/>
      <c r="M16" s="662"/>
      <c r="N16" s="662"/>
      <c r="O16" s="662"/>
      <c r="P16" s="662"/>
      <c r="Q16" s="663"/>
      <c r="R16" s="664">
        <v>951</v>
      </c>
      <c r="S16" s="665"/>
      <c r="T16" s="665"/>
      <c r="U16" s="665"/>
      <c r="V16" s="665"/>
      <c r="W16" s="665"/>
      <c r="X16" s="665"/>
      <c r="Y16" s="666"/>
      <c r="Z16" s="691">
        <v>0</v>
      </c>
      <c r="AA16" s="691"/>
      <c r="AB16" s="691"/>
      <c r="AC16" s="691"/>
      <c r="AD16" s="692">
        <v>951</v>
      </c>
      <c r="AE16" s="692"/>
      <c r="AF16" s="692"/>
      <c r="AG16" s="692"/>
      <c r="AH16" s="692"/>
      <c r="AI16" s="692"/>
      <c r="AJ16" s="692"/>
      <c r="AK16" s="692"/>
      <c r="AL16" s="667">
        <v>0.1</v>
      </c>
      <c r="AM16" s="668"/>
      <c r="AN16" s="668"/>
      <c r="AO16" s="693"/>
      <c r="AP16" s="661" t="s">
        <v>263</v>
      </c>
      <c r="AQ16" s="662"/>
      <c r="AR16" s="662"/>
      <c r="AS16" s="662"/>
      <c r="AT16" s="662"/>
      <c r="AU16" s="662"/>
      <c r="AV16" s="662"/>
      <c r="AW16" s="662"/>
      <c r="AX16" s="662"/>
      <c r="AY16" s="662"/>
      <c r="AZ16" s="662"/>
      <c r="BA16" s="662"/>
      <c r="BB16" s="662"/>
      <c r="BC16" s="662"/>
      <c r="BD16" s="662"/>
      <c r="BE16" s="662"/>
      <c r="BF16" s="663"/>
      <c r="BG16" s="664" t="s">
        <v>129</v>
      </c>
      <c r="BH16" s="665"/>
      <c r="BI16" s="665"/>
      <c r="BJ16" s="665"/>
      <c r="BK16" s="665"/>
      <c r="BL16" s="665"/>
      <c r="BM16" s="665"/>
      <c r="BN16" s="666"/>
      <c r="BO16" s="691" t="s">
        <v>129</v>
      </c>
      <c r="BP16" s="691"/>
      <c r="BQ16" s="691"/>
      <c r="BR16" s="691"/>
      <c r="BS16" s="692" t="s">
        <v>129</v>
      </c>
      <c r="BT16" s="692"/>
      <c r="BU16" s="692"/>
      <c r="BV16" s="692"/>
      <c r="BW16" s="692"/>
      <c r="BX16" s="692"/>
      <c r="BY16" s="692"/>
      <c r="BZ16" s="692"/>
      <c r="CA16" s="692"/>
      <c r="CB16" s="750"/>
      <c r="CD16" s="706" t="s">
        <v>264</v>
      </c>
      <c r="CE16" s="703"/>
      <c r="CF16" s="703"/>
      <c r="CG16" s="703"/>
      <c r="CH16" s="703"/>
      <c r="CI16" s="703"/>
      <c r="CJ16" s="703"/>
      <c r="CK16" s="703"/>
      <c r="CL16" s="703"/>
      <c r="CM16" s="703"/>
      <c r="CN16" s="703"/>
      <c r="CO16" s="703"/>
      <c r="CP16" s="703"/>
      <c r="CQ16" s="704"/>
      <c r="CR16" s="664" t="s">
        <v>129</v>
      </c>
      <c r="CS16" s="665"/>
      <c r="CT16" s="665"/>
      <c r="CU16" s="665"/>
      <c r="CV16" s="665"/>
      <c r="CW16" s="665"/>
      <c r="CX16" s="665"/>
      <c r="CY16" s="666"/>
      <c r="CZ16" s="691" t="s">
        <v>129</v>
      </c>
      <c r="DA16" s="691"/>
      <c r="DB16" s="691"/>
      <c r="DC16" s="691"/>
      <c r="DD16" s="670" t="s">
        <v>129</v>
      </c>
      <c r="DE16" s="665"/>
      <c r="DF16" s="665"/>
      <c r="DG16" s="665"/>
      <c r="DH16" s="665"/>
      <c r="DI16" s="665"/>
      <c r="DJ16" s="665"/>
      <c r="DK16" s="665"/>
      <c r="DL16" s="665"/>
      <c r="DM16" s="665"/>
      <c r="DN16" s="665"/>
      <c r="DO16" s="665"/>
      <c r="DP16" s="666"/>
      <c r="DQ16" s="670" t="s">
        <v>129</v>
      </c>
      <c r="DR16" s="665"/>
      <c r="DS16" s="665"/>
      <c r="DT16" s="665"/>
      <c r="DU16" s="665"/>
      <c r="DV16" s="665"/>
      <c r="DW16" s="665"/>
      <c r="DX16" s="665"/>
      <c r="DY16" s="665"/>
      <c r="DZ16" s="665"/>
      <c r="EA16" s="665"/>
      <c r="EB16" s="665"/>
      <c r="EC16" s="705"/>
    </row>
    <row r="17" spans="2:133" ht="11.25" customHeight="1" x14ac:dyDescent="0.15">
      <c r="B17" s="661" t="s">
        <v>265</v>
      </c>
      <c r="C17" s="662"/>
      <c r="D17" s="662"/>
      <c r="E17" s="662"/>
      <c r="F17" s="662"/>
      <c r="G17" s="662"/>
      <c r="H17" s="662"/>
      <c r="I17" s="662"/>
      <c r="J17" s="662"/>
      <c r="K17" s="662"/>
      <c r="L17" s="662"/>
      <c r="M17" s="662"/>
      <c r="N17" s="662"/>
      <c r="O17" s="662"/>
      <c r="P17" s="662"/>
      <c r="Q17" s="663"/>
      <c r="R17" s="664">
        <v>9147</v>
      </c>
      <c r="S17" s="665"/>
      <c r="T17" s="665"/>
      <c r="U17" s="665"/>
      <c r="V17" s="665"/>
      <c r="W17" s="665"/>
      <c r="X17" s="665"/>
      <c r="Y17" s="666"/>
      <c r="Z17" s="691">
        <v>0.3</v>
      </c>
      <c r="AA17" s="691"/>
      <c r="AB17" s="691"/>
      <c r="AC17" s="691"/>
      <c r="AD17" s="692">
        <v>9147</v>
      </c>
      <c r="AE17" s="692"/>
      <c r="AF17" s="692"/>
      <c r="AG17" s="692"/>
      <c r="AH17" s="692"/>
      <c r="AI17" s="692"/>
      <c r="AJ17" s="692"/>
      <c r="AK17" s="692"/>
      <c r="AL17" s="667">
        <v>0.5</v>
      </c>
      <c r="AM17" s="668"/>
      <c r="AN17" s="668"/>
      <c r="AO17" s="693"/>
      <c r="AP17" s="661" t="s">
        <v>266</v>
      </c>
      <c r="AQ17" s="662"/>
      <c r="AR17" s="662"/>
      <c r="AS17" s="662"/>
      <c r="AT17" s="662"/>
      <c r="AU17" s="662"/>
      <c r="AV17" s="662"/>
      <c r="AW17" s="662"/>
      <c r="AX17" s="662"/>
      <c r="AY17" s="662"/>
      <c r="AZ17" s="662"/>
      <c r="BA17" s="662"/>
      <c r="BB17" s="662"/>
      <c r="BC17" s="662"/>
      <c r="BD17" s="662"/>
      <c r="BE17" s="662"/>
      <c r="BF17" s="663"/>
      <c r="BG17" s="664" t="s">
        <v>129</v>
      </c>
      <c r="BH17" s="665"/>
      <c r="BI17" s="665"/>
      <c r="BJ17" s="665"/>
      <c r="BK17" s="665"/>
      <c r="BL17" s="665"/>
      <c r="BM17" s="665"/>
      <c r="BN17" s="666"/>
      <c r="BO17" s="691" t="s">
        <v>129</v>
      </c>
      <c r="BP17" s="691"/>
      <c r="BQ17" s="691"/>
      <c r="BR17" s="691"/>
      <c r="BS17" s="692" t="s">
        <v>129</v>
      </c>
      <c r="BT17" s="692"/>
      <c r="BU17" s="692"/>
      <c r="BV17" s="692"/>
      <c r="BW17" s="692"/>
      <c r="BX17" s="692"/>
      <c r="BY17" s="692"/>
      <c r="BZ17" s="692"/>
      <c r="CA17" s="692"/>
      <c r="CB17" s="750"/>
      <c r="CD17" s="706" t="s">
        <v>267</v>
      </c>
      <c r="CE17" s="703"/>
      <c r="CF17" s="703"/>
      <c r="CG17" s="703"/>
      <c r="CH17" s="703"/>
      <c r="CI17" s="703"/>
      <c r="CJ17" s="703"/>
      <c r="CK17" s="703"/>
      <c r="CL17" s="703"/>
      <c r="CM17" s="703"/>
      <c r="CN17" s="703"/>
      <c r="CO17" s="703"/>
      <c r="CP17" s="703"/>
      <c r="CQ17" s="704"/>
      <c r="CR17" s="664">
        <v>258030</v>
      </c>
      <c r="CS17" s="665"/>
      <c r="CT17" s="665"/>
      <c r="CU17" s="665"/>
      <c r="CV17" s="665"/>
      <c r="CW17" s="665"/>
      <c r="CX17" s="665"/>
      <c r="CY17" s="666"/>
      <c r="CZ17" s="691">
        <v>7.6</v>
      </c>
      <c r="DA17" s="691"/>
      <c r="DB17" s="691"/>
      <c r="DC17" s="691"/>
      <c r="DD17" s="670" t="s">
        <v>129</v>
      </c>
      <c r="DE17" s="665"/>
      <c r="DF17" s="665"/>
      <c r="DG17" s="665"/>
      <c r="DH17" s="665"/>
      <c r="DI17" s="665"/>
      <c r="DJ17" s="665"/>
      <c r="DK17" s="665"/>
      <c r="DL17" s="665"/>
      <c r="DM17" s="665"/>
      <c r="DN17" s="665"/>
      <c r="DO17" s="665"/>
      <c r="DP17" s="666"/>
      <c r="DQ17" s="670">
        <v>253914</v>
      </c>
      <c r="DR17" s="665"/>
      <c r="DS17" s="665"/>
      <c r="DT17" s="665"/>
      <c r="DU17" s="665"/>
      <c r="DV17" s="665"/>
      <c r="DW17" s="665"/>
      <c r="DX17" s="665"/>
      <c r="DY17" s="665"/>
      <c r="DZ17" s="665"/>
      <c r="EA17" s="665"/>
      <c r="EB17" s="665"/>
      <c r="EC17" s="705"/>
    </row>
    <row r="18" spans="2:133" ht="11.25" customHeight="1" x14ac:dyDescent="0.15">
      <c r="B18" s="661" t="s">
        <v>268</v>
      </c>
      <c r="C18" s="662"/>
      <c r="D18" s="662"/>
      <c r="E18" s="662"/>
      <c r="F18" s="662"/>
      <c r="G18" s="662"/>
      <c r="H18" s="662"/>
      <c r="I18" s="662"/>
      <c r="J18" s="662"/>
      <c r="K18" s="662"/>
      <c r="L18" s="662"/>
      <c r="M18" s="662"/>
      <c r="N18" s="662"/>
      <c r="O18" s="662"/>
      <c r="P18" s="662"/>
      <c r="Q18" s="663"/>
      <c r="R18" s="664">
        <v>9110</v>
      </c>
      <c r="S18" s="665"/>
      <c r="T18" s="665"/>
      <c r="U18" s="665"/>
      <c r="V18" s="665"/>
      <c r="W18" s="665"/>
      <c r="X18" s="665"/>
      <c r="Y18" s="666"/>
      <c r="Z18" s="691">
        <v>0.3</v>
      </c>
      <c r="AA18" s="691"/>
      <c r="AB18" s="691"/>
      <c r="AC18" s="691"/>
      <c r="AD18" s="692">
        <v>9110</v>
      </c>
      <c r="AE18" s="692"/>
      <c r="AF18" s="692"/>
      <c r="AG18" s="692"/>
      <c r="AH18" s="692"/>
      <c r="AI18" s="692"/>
      <c r="AJ18" s="692"/>
      <c r="AK18" s="692"/>
      <c r="AL18" s="667">
        <v>0.5</v>
      </c>
      <c r="AM18" s="668"/>
      <c r="AN18" s="668"/>
      <c r="AO18" s="693"/>
      <c r="AP18" s="661" t="s">
        <v>269</v>
      </c>
      <c r="AQ18" s="662"/>
      <c r="AR18" s="662"/>
      <c r="AS18" s="662"/>
      <c r="AT18" s="662"/>
      <c r="AU18" s="662"/>
      <c r="AV18" s="662"/>
      <c r="AW18" s="662"/>
      <c r="AX18" s="662"/>
      <c r="AY18" s="662"/>
      <c r="AZ18" s="662"/>
      <c r="BA18" s="662"/>
      <c r="BB18" s="662"/>
      <c r="BC18" s="662"/>
      <c r="BD18" s="662"/>
      <c r="BE18" s="662"/>
      <c r="BF18" s="663"/>
      <c r="BG18" s="664" t="s">
        <v>129</v>
      </c>
      <c r="BH18" s="665"/>
      <c r="BI18" s="665"/>
      <c r="BJ18" s="665"/>
      <c r="BK18" s="665"/>
      <c r="BL18" s="665"/>
      <c r="BM18" s="665"/>
      <c r="BN18" s="666"/>
      <c r="BO18" s="691" t="s">
        <v>129</v>
      </c>
      <c r="BP18" s="691"/>
      <c r="BQ18" s="691"/>
      <c r="BR18" s="691"/>
      <c r="BS18" s="692" t="s">
        <v>129</v>
      </c>
      <c r="BT18" s="692"/>
      <c r="BU18" s="692"/>
      <c r="BV18" s="692"/>
      <c r="BW18" s="692"/>
      <c r="BX18" s="692"/>
      <c r="BY18" s="692"/>
      <c r="BZ18" s="692"/>
      <c r="CA18" s="692"/>
      <c r="CB18" s="750"/>
      <c r="CD18" s="706" t="s">
        <v>270</v>
      </c>
      <c r="CE18" s="703"/>
      <c r="CF18" s="703"/>
      <c r="CG18" s="703"/>
      <c r="CH18" s="703"/>
      <c r="CI18" s="703"/>
      <c r="CJ18" s="703"/>
      <c r="CK18" s="703"/>
      <c r="CL18" s="703"/>
      <c r="CM18" s="703"/>
      <c r="CN18" s="703"/>
      <c r="CO18" s="703"/>
      <c r="CP18" s="703"/>
      <c r="CQ18" s="704"/>
      <c r="CR18" s="664">
        <v>662</v>
      </c>
      <c r="CS18" s="665"/>
      <c r="CT18" s="665"/>
      <c r="CU18" s="665"/>
      <c r="CV18" s="665"/>
      <c r="CW18" s="665"/>
      <c r="CX18" s="665"/>
      <c r="CY18" s="666"/>
      <c r="CZ18" s="691">
        <v>0</v>
      </c>
      <c r="DA18" s="691"/>
      <c r="DB18" s="691"/>
      <c r="DC18" s="691"/>
      <c r="DD18" s="670" t="s">
        <v>129</v>
      </c>
      <c r="DE18" s="665"/>
      <c r="DF18" s="665"/>
      <c r="DG18" s="665"/>
      <c r="DH18" s="665"/>
      <c r="DI18" s="665"/>
      <c r="DJ18" s="665"/>
      <c r="DK18" s="665"/>
      <c r="DL18" s="665"/>
      <c r="DM18" s="665"/>
      <c r="DN18" s="665"/>
      <c r="DO18" s="665"/>
      <c r="DP18" s="666"/>
      <c r="DQ18" s="670">
        <v>662</v>
      </c>
      <c r="DR18" s="665"/>
      <c r="DS18" s="665"/>
      <c r="DT18" s="665"/>
      <c r="DU18" s="665"/>
      <c r="DV18" s="665"/>
      <c r="DW18" s="665"/>
      <c r="DX18" s="665"/>
      <c r="DY18" s="665"/>
      <c r="DZ18" s="665"/>
      <c r="EA18" s="665"/>
      <c r="EB18" s="665"/>
      <c r="EC18" s="705"/>
    </row>
    <row r="19" spans="2:133" ht="11.25" customHeight="1" x14ac:dyDescent="0.15">
      <c r="B19" s="661" t="s">
        <v>271</v>
      </c>
      <c r="C19" s="662"/>
      <c r="D19" s="662"/>
      <c r="E19" s="662"/>
      <c r="F19" s="662"/>
      <c r="G19" s="662"/>
      <c r="H19" s="662"/>
      <c r="I19" s="662"/>
      <c r="J19" s="662"/>
      <c r="K19" s="662"/>
      <c r="L19" s="662"/>
      <c r="M19" s="662"/>
      <c r="N19" s="662"/>
      <c r="O19" s="662"/>
      <c r="P19" s="662"/>
      <c r="Q19" s="663"/>
      <c r="R19" s="664">
        <v>4415</v>
      </c>
      <c r="S19" s="665"/>
      <c r="T19" s="665"/>
      <c r="U19" s="665"/>
      <c r="V19" s="665"/>
      <c r="W19" s="665"/>
      <c r="X19" s="665"/>
      <c r="Y19" s="666"/>
      <c r="Z19" s="691">
        <v>0.1</v>
      </c>
      <c r="AA19" s="691"/>
      <c r="AB19" s="691"/>
      <c r="AC19" s="691"/>
      <c r="AD19" s="692">
        <v>4415</v>
      </c>
      <c r="AE19" s="692"/>
      <c r="AF19" s="692"/>
      <c r="AG19" s="692"/>
      <c r="AH19" s="692"/>
      <c r="AI19" s="692"/>
      <c r="AJ19" s="692"/>
      <c r="AK19" s="692"/>
      <c r="AL19" s="667">
        <v>0.3</v>
      </c>
      <c r="AM19" s="668"/>
      <c r="AN19" s="668"/>
      <c r="AO19" s="693"/>
      <c r="AP19" s="661" t="s">
        <v>272</v>
      </c>
      <c r="AQ19" s="662"/>
      <c r="AR19" s="662"/>
      <c r="AS19" s="662"/>
      <c r="AT19" s="662"/>
      <c r="AU19" s="662"/>
      <c r="AV19" s="662"/>
      <c r="AW19" s="662"/>
      <c r="AX19" s="662"/>
      <c r="AY19" s="662"/>
      <c r="AZ19" s="662"/>
      <c r="BA19" s="662"/>
      <c r="BB19" s="662"/>
      <c r="BC19" s="662"/>
      <c r="BD19" s="662"/>
      <c r="BE19" s="662"/>
      <c r="BF19" s="663"/>
      <c r="BG19" s="664">
        <v>604</v>
      </c>
      <c r="BH19" s="665"/>
      <c r="BI19" s="665"/>
      <c r="BJ19" s="665"/>
      <c r="BK19" s="665"/>
      <c r="BL19" s="665"/>
      <c r="BM19" s="665"/>
      <c r="BN19" s="666"/>
      <c r="BO19" s="691">
        <v>0.1</v>
      </c>
      <c r="BP19" s="691"/>
      <c r="BQ19" s="691"/>
      <c r="BR19" s="691"/>
      <c r="BS19" s="692" t="s">
        <v>129</v>
      </c>
      <c r="BT19" s="692"/>
      <c r="BU19" s="692"/>
      <c r="BV19" s="692"/>
      <c r="BW19" s="692"/>
      <c r="BX19" s="692"/>
      <c r="BY19" s="692"/>
      <c r="BZ19" s="692"/>
      <c r="CA19" s="692"/>
      <c r="CB19" s="750"/>
      <c r="CD19" s="706" t="s">
        <v>273</v>
      </c>
      <c r="CE19" s="703"/>
      <c r="CF19" s="703"/>
      <c r="CG19" s="703"/>
      <c r="CH19" s="703"/>
      <c r="CI19" s="703"/>
      <c r="CJ19" s="703"/>
      <c r="CK19" s="703"/>
      <c r="CL19" s="703"/>
      <c r="CM19" s="703"/>
      <c r="CN19" s="703"/>
      <c r="CO19" s="703"/>
      <c r="CP19" s="703"/>
      <c r="CQ19" s="704"/>
      <c r="CR19" s="664" t="s">
        <v>129</v>
      </c>
      <c r="CS19" s="665"/>
      <c r="CT19" s="665"/>
      <c r="CU19" s="665"/>
      <c r="CV19" s="665"/>
      <c r="CW19" s="665"/>
      <c r="CX19" s="665"/>
      <c r="CY19" s="666"/>
      <c r="CZ19" s="691" t="s">
        <v>129</v>
      </c>
      <c r="DA19" s="691"/>
      <c r="DB19" s="691"/>
      <c r="DC19" s="691"/>
      <c r="DD19" s="670" t="s">
        <v>129</v>
      </c>
      <c r="DE19" s="665"/>
      <c r="DF19" s="665"/>
      <c r="DG19" s="665"/>
      <c r="DH19" s="665"/>
      <c r="DI19" s="665"/>
      <c r="DJ19" s="665"/>
      <c r="DK19" s="665"/>
      <c r="DL19" s="665"/>
      <c r="DM19" s="665"/>
      <c r="DN19" s="665"/>
      <c r="DO19" s="665"/>
      <c r="DP19" s="666"/>
      <c r="DQ19" s="670" t="s">
        <v>129</v>
      </c>
      <c r="DR19" s="665"/>
      <c r="DS19" s="665"/>
      <c r="DT19" s="665"/>
      <c r="DU19" s="665"/>
      <c r="DV19" s="665"/>
      <c r="DW19" s="665"/>
      <c r="DX19" s="665"/>
      <c r="DY19" s="665"/>
      <c r="DZ19" s="665"/>
      <c r="EA19" s="665"/>
      <c r="EB19" s="665"/>
      <c r="EC19" s="705"/>
    </row>
    <row r="20" spans="2:133" ht="11.25" customHeight="1" x14ac:dyDescent="0.15">
      <c r="B20" s="661" t="s">
        <v>274</v>
      </c>
      <c r="C20" s="662"/>
      <c r="D20" s="662"/>
      <c r="E20" s="662"/>
      <c r="F20" s="662"/>
      <c r="G20" s="662"/>
      <c r="H20" s="662"/>
      <c r="I20" s="662"/>
      <c r="J20" s="662"/>
      <c r="K20" s="662"/>
      <c r="L20" s="662"/>
      <c r="M20" s="662"/>
      <c r="N20" s="662"/>
      <c r="O20" s="662"/>
      <c r="P20" s="662"/>
      <c r="Q20" s="663"/>
      <c r="R20" s="664">
        <v>289</v>
      </c>
      <c r="S20" s="665"/>
      <c r="T20" s="665"/>
      <c r="U20" s="665"/>
      <c r="V20" s="665"/>
      <c r="W20" s="665"/>
      <c r="X20" s="665"/>
      <c r="Y20" s="666"/>
      <c r="Z20" s="691">
        <v>0</v>
      </c>
      <c r="AA20" s="691"/>
      <c r="AB20" s="691"/>
      <c r="AC20" s="691"/>
      <c r="AD20" s="692">
        <v>289</v>
      </c>
      <c r="AE20" s="692"/>
      <c r="AF20" s="692"/>
      <c r="AG20" s="692"/>
      <c r="AH20" s="692"/>
      <c r="AI20" s="692"/>
      <c r="AJ20" s="692"/>
      <c r="AK20" s="692"/>
      <c r="AL20" s="667">
        <v>0</v>
      </c>
      <c r="AM20" s="668"/>
      <c r="AN20" s="668"/>
      <c r="AO20" s="693"/>
      <c r="AP20" s="661" t="s">
        <v>275</v>
      </c>
      <c r="AQ20" s="662"/>
      <c r="AR20" s="662"/>
      <c r="AS20" s="662"/>
      <c r="AT20" s="662"/>
      <c r="AU20" s="662"/>
      <c r="AV20" s="662"/>
      <c r="AW20" s="662"/>
      <c r="AX20" s="662"/>
      <c r="AY20" s="662"/>
      <c r="AZ20" s="662"/>
      <c r="BA20" s="662"/>
      <c r="BB20" s="662"/>
      <c r="BC20" s="662"/>
      <c r="BD20" s="662"/>
      <c r="BE20" s="662"/>
      <c r="BF20" s="663"/>
      <c r="BG20" s="664">
        <v>604</v>
      </c>
      <c r="BH20" s="665"/>
      <c r="BI20" s="665"/>
      <c r="BJ20" s="665"/>
      <c r="BK20" s="665"/>
      <c r="BL20" s="665"/>
      <c r="BM20" s="665"/>
      <c r="BN20" s="666"/>
      <c r="BO20" s="691">
        <v>0.1</v>
      </c>
      <c r="BP20" s="691"/>
      <c r="BQ20" s="691"/>
      <c r="BR20" s="691"/>
      <c r="BS20" s="692" t="s">
        <v>129</v>
      </c>
      <c r="BT20" s="692"/>
      <c r="BU20" s="692"/>
      <c r="BV20" s="692"/>
      <c r="BW20" s="692"/>
      <c r="BX20" s="692"/>
      <c r="BY20" s="692"/>
      <c r="BZ20" s="692"/>
      <c r="CA20" s="692"/>
      <c r="CB20" s="750"/>
      <c r="CD20" s="706" t="s">
        <v>276</v>
      </c>
      <c r="CE20" s="703"/>
      <c r="CF20" s="703"/>
      <c r="CG20" s="703"/>
      <c r="CH20" s="703"/>
      <c r="CI20" s="703"/>
      <c r="CJ20" s="703"/>
      <c r="CK20" s="703"/>
      <c r="CL20" s="703"/>
      <c r="CM20" s="703"/>
      <c r="CN20" s="703"/>
      <c r="CO20" s="703"/>
      <c r="CP20" s="703"/>
      <c r="CQ20" s="704"/>
      <c r="CR20" s="664">
        <v>3387875</v>
      </c>
      <c r="CS20" s="665"/>
      <c r="CT20" s="665"/>
      <c r="CU20" s="665"/>
      <c r="CV20" s="665"/>
      <c r="CW20" s="665"/>
      <c r="CX20" s="665"/>
      <c r="CY20" s="666"/>
      <c r="CZ20" s="691">
        <v>100</v>
      </c>
      <c r="DA20" s="691"/>
      <c r="DB20" s="691"/>
      <c r="DC20" s="691"/>
      <c r="DD20" s="670">
        <v>661943</v>
      </c>
      <c r="DE20" s="665"/>
      <c r="DF20" s="665"/>
      <c r="DG20" s="665"/>
      <c r="DH20" s="665"/>
      <c r="DI20" s="665"/>
      <c r="DJ20" s="665"/>
      <c r="DK20" s="665"/>
      <c r="DL20" s="665"/>
      <c r="DM20" s="665"/>
      <c r="DN20" s="665"/>
      <c r="DO20" s="665"/>
      <c r="DP20" s="666"/>
      <c r="DQ20" s="670">
        <v>2053289</v>
      </c>
      <c r="DR20" s="665"/>
      <c r="DS20" s="665"/>
      <c r="DT20" s="665"/>
      <c r="DU20" s="665"/>
      <c r="DV20" s="665"/>
      <c r="DW20" s="665"/>
      <c r="DX20" s="665"/>
      <c r="DY20" s="665"/>
      <c r="DZ20" s="665"/>
      <c r="EA20" s="665"/>
      <c r="EB20" s="665"/>
      <c r="EC20" s="705"/>
    </row>
    <row r="21" spans="2:133" ht="11.25" customHeight="1" x14ac:dyDescent="0.15">
      <c r="B21" s="661" t="s">
        <v>277</v>
      </c>
      <c r="C21" s="662"/>
      <c r="D21" s="662"/>
      <c r="E21" s="662"/>
      <c r="F21" s="662"/>
      <c r="G21" s="662"/>
      <c r="H21" s="662"/>
      <c r="I21" s="662"/>
      <c r="J21" s="662"/>
      <c r="K21" s="662"/>
      <c r="L21" s="662"/>
      <c r="M21" s="662"/>
      <c r="N21" s="662"/>
      <c r="O21" s="662"/>
      <c r="P21" s="662"/>
      <c r="Q21" s="663"/>
      <c r="R21" s="664">
        <v>247</v>
      </c>
      <c r="S21" s="665"/>
      <c r="T21" s="665"/>
      <c r="U21" s="665"/>
      <c r="V21" s="665"/>
      <c r="W21" s="665"/>
      <c r="X21" s="665"/>
      <c r="Y21" s="666"/>
      <c r="Z21" s="691">
        <v>0</v>
      </c>
      <c r="AA21" s="691"/>
      <c r="AB21" s="691"/>
      <c r="AC21" s="691"/>
      <c r="AD21" s="692">
        <v>247</v>
      </c>
      <c r="AE21" s="692"/>
      <c r="AF21" s="692"/>
      <c r="AG21" s="692"/>
      <c r="AH21" s="692"/>
      <c r="AI21" s="692"/>
      <c r="AJ21" s="692"/>
      <c r="AK21" s="692"/>
      <c r="AL21" s="667">
        <v>0</v>
      </c>
      <c r="AM21" s="668"/>
      <c r="AN21" s="668"/>
      <c r="AO21" s="693"/>
      <c r="AP21" s="757" t="s">
        <v>278</v>
      </c>
      <c r="AQ21" s="764"/>
      <c r="AR21" s="764"/>
      <c r="AS21" s="764"/>
      <c r="AT21" s="764"/>
      <c r="AU21" s="764"/>
      <c r="AV21" s="764"/>
      <c r="AW21" s="764"/>
      <c r="AX21" s="764"/>
      <c r="AY21" s="764"/>
      <c r="AZ21" s="764"/>
      <c r="BA21" s="764"/>
      <c r="BB21" s="764"/>
      <c r="BC21" s="764"/>
      <c r="BD21" s="764"/>
      <c r="BE21" s="764"/>
      <c r="BF21" s="759"/>
      <c r="BG21" s="664">
        <v>604</v>
      </c>
      <c r="BH21" s="665"/>
      <c r="BI21" s="665"/>
      <c r="BJ21" s="665"/>
      <c r="BK21" s="665"/>
      <c r="BL21" s="665"/>
      <c r="BM21" s="665"/>
      <c r="BN21" s="666"/>
      <c r="BO21" s="691">
        <v>0.1</v>
      </c>
      <c r="BP21" s="691"/>
      <c r="BQ21" s="691"/>
      <c r="BR21" s="691"/>
      <c r="BS21" s="692" t="s">
        <v>129</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279</v>
      </c>
      <c r="C22" s="728"/>
      <c r="D22" s="728"/>
      <c r="E22" s="728"/>
      <c r="F22" s="728"/>
      <c r="G22" s="728"/>
      <c r="H22" s="728"/>
      <c r="I22" s="728"/>
      <c r="J22" s="728"/>
      <c r="K22" s="728"/>
      <c r="L22" s="728"/>
      <c r="M22" s="728"/>
      <c r="N22" s="728"/>
      <c r="O22" s="728"/>
      <c r="P22" s="728"/>
      <c r="Q22" s="729"/>
      <c r="R22" s="664">
        <v>4159</v>
      </c>
      <c r="S22" s="665"/>
      <c r="T22" s="665"/>
      <c r="U22" s="665"/>
      <c r="V22" s="665"/>
      <c r="W22" s="665"/>
      <c r="X22" s="665"/>
      <c r="Y22" s="666"/>
      <c r="Z22" s="691">
        <v>0.1</v>
      </c>
      <c r="AA22" s="691"/>
      <c r="AB22" s="691"/>
      <c r="AC22" s="691"/>
      <c r="AD22" s="692">
        <v>4159</v>
      </c>
      <c r="AE22" s="692"/>
      <c r="AF22" s="692"/>
      <c r="AG22" s="692"/>
      <c r="AH22" s="692"/>
      <c r="AI22" s="692"/>
      <c r="AJ22" s="692"/>
      <c r="AK22" s="692"/>
      <c r="AL22" s="667">
        <v>0.20000000298023224</v>
      </c>
      <c r="AM22" s="668"/>
      <c r="AN22" s="668"/>
      <c r="AO22" s="693"/>
      <c r="AP22" s="757" t="s">
        <v>280</v>
      </c>
      <c r="AQ22" s="764"/>
      <c r="AR22" s="764"/>
      <c r="AS22" s="764"/>
      <c r="AT22" s="764"/>
      <c r="AU22" s="764"/>
      <c r="AV22" s="764"/>
      <c r="AW22" s="764"/>
      <c r="AX22" s="764"/>
      <c r="AY22" s="764"/>
      <c r="AZ22" s="764"/>
      <c r="BA22" s="764"/>
      <c r="BB22" s="764"/>
      <c r="BC22" s="764"/>
      <c r="BD22" s="764"/>
      <c r="BE22" s="764"/>
      <c r="BF22" s="759"/>
      <c r="BG22" s="664" t="s">
        <v>129</v>
      </c>
      <c r="BH22" s="665"/>
      <c r="BI22" s="665"/>
      <c r="BJ22" s="665"/>
      <c r="BK22" s="665"/>
      <c r="BL22" s="665"/>
      <c r="BM22" s="665"/>
      <c r="BN22" s="666"/>
      <c r="BO22" s="691" t="s">
        <v>129</v>
      </c>
      <c r="BP22" s="691"/>
      <c r="BQ22" s="691"/>
      <c r="BR22" s="691"/>
      <c r="BS22" s="692" t="s">
        <v>129</v>
      </c>
      <c r="BT22" s="692"/>
      <c r="BU22" s="692"/>
      <c r="BV22" s="692"/>
      <c r="BW22" s="692"/>
      <c r="BX22" s="692"/>
      <c r="BY22" s="692"/>
      <c r="BZ22" s="692"/>
      <c r="CA22" s="692"/>
      <c r="CB22" s="750"/>
      <c r="CD22" s="766" t="s">
        <v>281</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282</v>
      </c>
      <c r="C23" s="662"/>
      <c r="D23" s="662"/>
      <c r="E23" s="662"/>
      <c r="F23" s="662"/>
      <c r="G23" s="662"/>
      <c r="H23" s="662"/>
      <c r="I23" s="662"/>
      <c r="J23" s="662"/>
      <c r="K23" s="662"/>
      <c r="L23" s="662"/>
      <c r="M23" s="662"/>
      <c r="N23" s="662"/>
      <c r="O23" s="662"/>
      <c r="P23" s="662"/>
      <c r="Q23" s="663"/>
      <c r="R23" s="664">
        <v>711653</v>
      </c>
      <c r="S23" s="665"/>
      <c r="T23" s="665"/>
      <c r="U23" s="665"/>
      <c r="V23" s="665"/>
      <c r="W23" s="665"/>
      <c r="X23" s="665"/>
      <c r="Y23" s="666"/>
      <c r="Z23" s="691">
        <v>20.2</v>
      </c>
      <c r="AA23" s="691"/>
      <c r="AB23" s="691"/>
      <c r="AC23" s="691"/>
      <c r="AD23" s="692">
        <v>662695</v>
      </c>
      <c r="AE23" s="692"/>
      <c r="AF23" s="692"/>
      <c r="AG23" s="692"/>
      <c r="AH23" s="692"/>
      <c r="AI23" s="692"/>
      <c r="AJ23" s="692"/>
      <c r="AK23" s="692"/>
      <c r="AL23" s="667">
        <v>39.1</v>
      </c>
      <c r="AM23" s="668"/>
      <c r="AN23" s="668"/>
      <c r="AO23" s="693"/>
      <c r="AP23" s="757" t="s">
        <v>283</v>
      </c>
      <c r="AQ23" s="764"/>
      <c r="AR23" s="764"/>
      <c r="AS23" s="764"/>
      <c r="AT23" s="764"/>
      <c r="AU23" s="764"/>
      <c r="AV23" s="764"/>
      <c r="AW23" s="764"/>
      <c r="AX23" s="764"/>
      <c r="AY23" s="764"/>
      <c r="AZ23" s="764"/>
      <c r="BA23" s="764"/>
      <c r="BB23" s="764"/>
      <c r="BC23" s="764"/>
      <c r="BD23" s="764"/>
      <c r="BE23" s="764"/>
      <c r="BF23" s="759"/>
      <c r="BG23" s="664" t="s">
        <v>129</v>
      </c>
      <c r="BH23" s="665"/>
      <c r="BI23" s="665"/>
      <c r="BJ23" s="665"/>
      <c r="BK23" s="665"/>
      <c r="BL23" s="665"/>
      <c r="BM23" s="665"/>
      <c r="BN23" s="666"/>
      <c r="BO23" s="691" t="s">
        <v>129</v>
      </c>
      <c r="BP23" s="691"/>
      <c r="BQ23" s="691"/>
      <c r="BR23" s="691"/>
      <c r="BS23" s="692" t="s">
        <v>129</v>
      </c>
      <c r="BT23" s="692"/>
      <c r="BU23" s="692"/>
      <c r="BV23" s="692"/>
      <c r="BW23" s="692"/>
      <c r="BX23" s="692"/>
      <c r="BY23" s="692"/>
      <c r="BZ23" s="692"/>
      <c r="CA23" s="692"/>
      <c r="CB23" s="750"/>
      <c r="CD23" s="766" t="s">
        <v>223</v>
      </c>
      <c r="CE23" s="767"/>
      <c r="CF23" s="767"/>
      <c r="CG23" s="767"/>
      <c r="CH23" s="767"/>
      <c r="CI23" s="767"/>
      <c r="CJ23" s="767"/>
      <c r="CK23" s="767"/>
      <c r="CL23" s="767"/>
      <c r="CM23" s="767"/>
      <c r="CN23" s="767"/>
      <c r="CO23" s="767"/>
      <c r="CP23" s="767"/>
      <c r="CQ23" s="768"/>
      <c r="CR23" s="766" t="s">
        <v>284</v>
      </c>
      <c r="CS23" s="767"/>
      <c r="CT23" s="767"/>
      <c r="CU23" s="767"/>
      <c r="CV23" s="767"/>
      <c r="CW23" s="767"/>
      <c r="CX23" s="767"/>
      <c r="CY23" s="768"/>
      <c r="CZ23" s="766" t="s">
        <v>285</v>
      </c>
      <c r="DA23" s="767"/>
      <c r="DB23" s="767"/>
      <c r="DC23" s="768"/>
      <c r="DD23" s="766" t="s">
        <v>286</v>
      </c>
      <c r="DE23" s="767"/>
      <c r="DF23" s="767"/>
      <c r="DG23" s="767"/>
      <c r="DH23" s="767"/>
      <c r="DI23" s="767"/>
      <c r="DJ23" s="767"/>
      <c r="DK23" s="768"/>
      <c r="DL23" s="775" t="s">
        <v>287</v>
      </c>
      <c r="DM23" s="776"/>
      <c r="DN23" s="776"/>
      <c r="DO23" s="776"/>
      <c r="DP23" s="776"/>
      <c r="DQ23" s="776"/>
      <c r="DR23" s="776"/>
      <c r="DS23" s="776"/>
      <c r="DT23" s="776"/>
      <c r="DU23" s="776"/>
      <c r="DV23" s="777"/>
      <c r="DW23" s="766" t="s">
        <v>288</v>
      </c>
      <c r="DX23" s="767"/>
      <c r="DY23" s="767"/>
      <c r="DZ23" s="767"/>
      <c r="EA23" s="767"/>
      <c r="EB23" s="767"/>
      <c r="EC23" s="768"/>
    </row>
    <row r="24" spans="2:133" ht="11.25" customHeight="1" x14ac:dyDescent="0.15">
      <c r="B24" s="661" t="s">
        <v>289</v>
      </c>
      <c r="C24" s="662"/>
      <c r="D24" s="662"/>
      <c r="E24" s="662"/>
      <c r="F24" s="662"/>
      <c r="G24" s="662"/>
      <c r="H24" s="662"/>
      <c r="I24" s="662"/>
      <c r="J24" s="662"/>
      <c r="K24" s="662"/>
      <c r="L24" s="662"/>
      <c r="M24" s="662"/>
      <c r="N24" s="662"/>
      <c r="O24" s="662"/>
      <c r="P24" s="662"/>
      <c r="Q24" s="663"/>
      <c r="R24" s="664">
        <v>662695</v>
      </c>
      <c r="S24" s="665"/>
      <c r="T24" s="665"/>
      <c r="U24" s="665"/>
      <c r="V24" s="665"/>
      <c r="W24" s="665"/>
      <c r="X24" s="665"/>
      <c r="Y24" s="666"/>
      <c r="Z24" s="691">
        <v>18.899999999999999</v>
      </c>
      <c r="AA24" s="691"/>
      <c r="AB24" s="691"/>
      <c r="AC24" s="691"/>
      <c r="AD24" s="692">
        <v>662695</v>
      </c>
      <c r="AE24" s="692"/>
      <c r="AF24" s="692"/>
      <c r="AG24" s="692"/>
      <c r="AH24" s="692"/>
      <c r="AI24" s="692"/>
      <c r="AJ24" s="692"/>
      <c r="AK24" s="692"/>
      <c r="AL24" s="667">
        <v>39.1</v>
      </c>
      <c r="AM24" s="668"/>
      <c r="AN24" s="668"/>
      <c r="AO24" s="693"/>
      <c r="AP24" s="757" t="s">
        <v>290</v>
      </c>
      <c r="AQ24" s="764"/>
      <c r="AR24" s="764"/>
      <c r="AS24" s="764"/>
      <c r="AT24" s="764"/>
      <c r="AU24" s="764"/>
      <c r="AV24" s="764"/>
      <c r="AW24" s="764"/>
      <c r="AX24" s="764"/>
      <c r="AY24" s="764"/>
      <c r="AZ24" s="764"/>
      <c r="BA24" s="764"/>
      <c r="BB24" s="764"/>
      <c r="BC24" s="764"/>
      <c r="BD24" s="764"/>
      <c r="BE24" s="764"/>
      <c r="BF24" s="759"/>
      <c r="BG24" s="664" t="s">
        <v>129</v>
      </c>
      <c r="BH24" s="665"/>
      <c r="BI24" s="665"/>
      <c r="BJ24" s="665"/>
      <c r="BK24" s="665"/>
      <c r="BL24" s="665"/>
      <c r="BM24" s="665"/>
      <c r="BN24" s="666"/>
      <c r="BO24" s="691" t="s">
        <v>129</v>
      </c>
      <c r="BP24" s="691"/>
      <c r="BQ24" s="691"/>
      <c r="BR24" s="691"/>
      <c r="BS24" s="692" t="s">
        <v>129</v>
      </c>
      <c r="BT24" s="692"/>
      <c r="BU24" s="692"/>
      <c r="BV24" s="692"/>
      <c r="BW24" s="692"/>
      <c r="BX24" s="692"/>
      <c r="BY24" s="692"/>
      <c r="BZ24" s="692"/>
      <c r="CA24" s="692"/>
      <c r="CB24" s="750"/>
      <c r="CD24" s="720" t="s">
        <v>291</v>
      </c>
      <c r="CE24" s="721"/>
      <c r="CF24" s="721"/>
      <c r="CG24" s="721"/>
      <c r="CH24" s="721"/>
      <c r="CI24" s="721"/>
      <c r="CJ24" s="721"/>
      <c r="CK24" s="721"/>
      <c r="CL24" s="721"/>
      <c r="CM24" s="721"/>
      <c r="CN24" s="721"/>
      <c r="CO24" s="721"/>
      <c r="CP24" s="721"/>
      <c r="CQ24" s="722"/>
      <c r="CR24" s="717">
        <v>1212521</v>
      </c>
      <c r="CS24" s="718"/>
      <c r="CT24" s="718"/>
      <c r="CU24" s="718"/>
      <c r="CV24" s="718"/>
      <c r="CW24" s="718"/>
      <c r="CX24" s="718"/>
      <c r="CY24" s="761"/>
      <c r="CZ24" s="762">
        <v>35.799999999999997</v>
      </c>
      <c r="DA24" s="735"/>
      <c r="DB24" s="735"/>
      <c r="DC24" s="765"/>
      <c r="DD24" s="760">
        <v>890058</v>
      </c>
      <c r="DE24" s="718"/>
      <c r="DF24" s="718"/>
      <c r="DG24" s="718"/>
      <c r="DH24" s="718"/>
      <c r="DI24" s="718"/>
      <c r="DJ24" s="718"/>
      <c r="DK24" s="761"/>
      <c r="DL24" s="760">
        <v>837459</v>
      </c>
      <c r="DM24" s="718"/>
      <c r="DN24" s="718"/>
      <c r="DO24" s="718"/>
      <c r="DP24" s="718"/>
      <c r="DQ24" s="718"/>
      <c r="DR24" s="718"/>
      <c r="DS24" s="718"/>
      <c r="DT24" s="718"/>
      <c r="DU24" s="718"/>
      <c r="DV24" s="761"/>
      <c r="DW24" s="762">
        <v>45.8</v>
      </c>
      <c r="DX24" s="735"/>
      <c r="DY24" s="735"/>
      <c r="DZ24" s="735"/>
      <c r="EA24" s="735"/>
      <c r="EB24" s="735"/>
      <c r="EC24" s="763"/>
    </row>
    <row r="25" spans="2:133" ht="11.25" customHeight="1" x14ac:dyDescent="0.15">
      <c r="B25" s="661" t="s">
        <v>292</v>
      </c>
      <c r="C25" s="662"/>
      <c r="D25" s="662"/>
      <c r="E25" s="662"/>
      <c r="F25" s="662"/>
      <c r="G25" s="662"/>
      <c r="H25" s="662"/>
      <c r="I25" s="662"/>
      <c r="J25" s="662"/>
      <c r="K25" s="662"/>
      <c r="L25" s="662"/>
      <c r="M25" s="662"/>
      <c r="N25" s="662"/>
      <c r="O25" s="662"/>
      <c r="P25" s="662"/>
      <c r="Q25" s="663"/>
      <c r="R25" s="664">
        <v>48958</v>
      </c>
      <c r="S25" s="665"/>
      <c r="T25" s="665"/>
      <c r="U25" s="665"/>
      <c r="V25" s="665"/>
      <c r="W25" s="665"/>
      <c r="X25" s="665"/>
      <c r="Y25" s="666"/>
      <c r="Z25" s="691">
        <v>1.4</v>
      </c>
      <c r="AA25" s="691"/>
      <c r="AB25" s="691"/>
      <c r="AC25" s="691"/>
      <c r="AD25" s="692" t="s">
        <v>129</v>
      </c>
      <c r="AE25" s="692"/>
      <c r="AF25" s="692"/>
      <c r="AG25" s="692"/>
      <c r="AH25" s="692"/>
      <c r="AI25" s="692"/>
      <c r="AJ25" s="692"/>
      <c r="AK25" s="692"/>
      <c r="AL25" s="667" t="s">
        <v>129</v>
      </c>
      <c r="AM25" s="668"/>
      <c r="AN25" s="668"/>
      <c r="AO25" s="693"/>
      <c r="AP25" s="757" t="s">
        <v>293</v>
      </c>
      <c r="AQ25" s="764"/>
      <c r="AR25" s="764"/>
      <c r="AS25" s="764"/>
      <c r="AT25" s="764"/>
      <c r="AU25" s="764"/>
      <c r="AV25" s="764"/>
      <c r="AW25" s="764"/>
      <c r="AX25" s="764"/>
      <c r="AY25" s="764"/>
      <c r="AZ25" s="764"/>
      <c r="BA25" s="764"/>
      <c r="BB25" s="764"/>
      <c r="BC25" s="764"/>
      <c r="BD25" s="764"/>
      <c r="BE25" s="764"/>
      <c r="BF25" s="759"/>
      <c r="BG25" s="664" t="s">
        <v>129</v>
      </c>
      <c r="BH25" s="665"/>
      <c r="BI25" s="665"/>
      <c r="BJ25" s="665"/>
      <c r="BK25" s="665"/>
      <c r="BL25" s="665"/>
      <c r="BM25" s="665"/>
      <c r="BN25" s="666"/>
      <c r="BO25" s="691" t="s">
        <v>129</v>
      </c>
      <c r="BP25" s="691"/>
      <c r="BQ25" s="691"/>
      <c r="BR25" s="691"/>
      <c r="BS25" s="692" t="s">
        <v>129</v>
      </c>
      <c r="BT25" s="692"/>
      <c r="BU25" s="692"/>
      <c r="BV25" s="692"/>
      <c r="BW25" s="692"/>
      <c r="BX25" s="692"/>
      <c r="BY25" s="692"/>
      <c r="BZ25" s="692"/>
      <c r="CA25" s="692"/>
      <c r="CB25" s="750"/>
      <c r="CD25" s="706" t="s">
        <v>294</v>
      </c>
      <c r="CE25" s="703"/>
      <c r="CF25" s="703"/>
      <c r="CG25" s="703"/>
      <c r="CH25" s="703"/>
      <c r="CI25" s="703"/>
      <c r="CJ25" s="703"/>
      <c r="CK25" s="703"/>
      <c r="CL25" s="703"/>
      <c r="CM25" s="703"/>
      <c r="CN25" s="703"/>
      <c r="CO25" s="703"/>
      <c r="CP25" s="703"/>
      <c r="CQ25" s="704"/>
      <c r="CR25" s="664">
        <v>595165</v>
      </c>
      <c r="CS25" s="675"/>
      <c r="CT25" s="675"/>
      <c r="CU25" s="675"/>
      <c r="CV25" s="675"/>
      <c r="CW25" s="675"/>
      <c r="CX25" s="675"/>
      <c r="CY25" s="676"/>
      <c r="CZ25" s="667">
        <v>17.600000000000001</v>
      </c>
      <c r="DA25" s="677"/>
      <c r="DB25" s="677"/>
      <c r="DC25" s="678"/>
      <c r="DD25" s="670">
        <v>536051</v>
      </c>
      <c r="DE25" s="675"/>
      <c r="DF25" s="675"/>
      <c r="DG25" s="675"/>
      <c r="DH25" s="675"/>
      <c r="DI25" s="675"/>
      <c r="DJ25" s="675"/>
      <c r="DK25" s="676"/>
      <c r="DL25" s="670">
        <v>485071</v>
      </c>
      <c r="DM25" s="675"/>
      <c r="DN25" s="675"/>
      <c r="DO25" s="675"/>
      <c r="DP25" s="675"/>
      <c r="DQ25" s="675"/>
      <c r="DR25" s="675"/>
      <c r="DS25" s="675"/>
      <c r="DT25" s="675"/>
      <c r="DU25" s="675"/>
      <c r="DV25" s="676"/>
      <c r="DW25" s="667">
        <v>26.5</v>
      </c>
      <c r="DX25" s="677"/>
      <c r="DY25" s="677"/>
      <c r="DZ25" s="677"/>
      <c r="EA25" s="677"/>
      <c r="EB25" s="677"/>
      <c r="EC25" s="698"/>
    </row>
    <row r="26" spans="2:133" ht="11.25" customHeight="1" x14ac:dyDescent="0.15">
      <c r="B26" s="661" t="s">
        <v>295</v>
      </c>
      <c r="C26" s="662"/>
      <c r="D26" s="662"/>
      <c r="E26" s="662"/>
      <c r="F26" s="662"/>
      <c r="G26" s="662"/>
      <c r="H26" s="662"/>
      <c r="I26" s="662"/>
      <c r="J26" s="662"/>
      <c r="K26" s="662"/>
      <c r="L26" s="662"/>
      <c r="M26" s="662"/>
      <c r="N26" s="662"/>
      <c r="O26" s="662"/>
      <c r="P26" s="662"/>
      <c r="Q26" s="663"/>
      <c r="R26" s="664" t="s">
        <v>129</v>
      </c>
      <c r="S26" s="665"/>
      <c r="T26" s="665"/>
      <c r="U26" s="665"/>
      <c r="V26" s="665"/>
      <c r="W26" s="665"/>
      <c r="X26" s="665"/>
      <c r="Y26" s="666"/>
      <c r="Z26" s="691" t="s">
        <v>129</v>
      </c>
      <c r="AA26" s="691"/>
      <c r="AB26" s="691"/>
      <c r="AC26" s="691"/>
      <c r="AD26" s="692" t="s">
        <v>129</v>
      </c>
      <c r="AE26" s="692"/>
      <c r="AF26" s="692"/>
      <c r="AG26" s="692"/>
      <c r="AH26" s="692"/>
      <c r="AI26" s="692"/>
      <c r="AJ26" s="692"/>
      <c r="AK26" s="692"/>
      <c r="AL26" s="667" t="s">
        <v>129</v>
      </c>
      <c r="AM26" s="668"/>
      <c r="AN26" s="668"/>
      <c r="AO26" s="693"/>
      <c r="AP26" s="757" t="s">
        <v>296</v>
      </c>
      <c r="AQ26" s="758"/>
      <c r="AR26" s="758"/>
      <c r="AS26" s="758"/>
      <c r="AT26" s="758"/>
      <c r="AU26" s="758"/>
      <c r="AV26" s="758"/>
      <c r="AW26" s="758"/>
      <c r="AX26" s="758"/>
      <c r="AY26" s="758"/>
      <c r="AZ26" s="758"/>
      <c r="BA26" s="758"/>
      <c r="BB26" s="758"/>
      <c r="BC26" s="758"/>
      <c r="BD26" s="758"/>
      <c r="BE26" s="758"/>
      <c r="BF26" s="759"/>
      <c r="BG26" s="664" t="s">
        <v>129</v>
      </c>
      <c r="BH26" s="665"/>
      <c r="BI26" s="665"/>
      <c r="BJ26" s="665"/>
      <c r="BK26" s="665"/>
      <c r="BL26" s="665"/>
      <c r="BM26" s="665"/>
      <c r="BN26" s="666"/>
      <c r="BO26" s="691" t="s">
        <v>129</v>
      </c>
      <c r="BP26" s="691"/>
      <c r="BQ26" s="691"/>
      <c r="BR26" s="691"/>
      <c r="BS26" s="692" t="s">
        <v>129</v>
      </c>
      <c r="BT26" s="692"/>
      <c r="BU26" s="692"/>
      <c r="BV26" s="692"/>
      <c r="BW26" s="692"/>
      <c r="BX26" s="692"/>
      <c r="BY26" s="692"/>
      <c r="BZ26" s="692"/>
      <c r="CA26" s="692"/>
      <c r="CB26" s="750"/>
      <c r="CD26" s="706" t="s">
        <v>297</v>
      </c>
      <c r="CE26" s="703"/>
      <c r="CF26" s="703"/>
      <c r="CG26" s="703"/>
      <c r="CH26" s="703"/>
      <c r="CI26" s="703"/>
      <c r="CJ26" s="703"/>
      <c r="CK26" s="703"/>
      <c r="CL26" s="703"/>
      <c r="CM26" s="703"/>
      <c r="CN26" s="703"/>
      <c r="CO26" s="703"/>
      <c r="CP26" s="703"/>
      <c r="CQ26" s="704"/>
      <c r="CR26" s="664">
        <v>360897</v>
      </c>
      <c r="CS26" s="665"/>
      <c r="CT26" s="665"/>
      <c r="CU26" s="665"/>
      <c r="CV26" s="665"/>
      <c r="CW26" s="665"/>
      <c r="CX26" s="665"/>
      <c r="CY26" s="666"/>
      <c r="CZ26" s="667">
        <v>10.7</v>
      </c>
      <c r="DA26" s="677"/>
      <c r="DB26" s="677"/>
      <c r="DC26" s="678"/>
      <c r="DD26" s="670">
        <v>319536</v>
      </c>
      <c r="DE26" s="665"/>
      <c r="DF26" s="665"/>
      <c r="DG26" s="665"/>
      <c r="DH26" s="665"/>
      <c r="DI26" s="665"/>
      <c r="DJ26" s="665"/>
      <c r="DK26" s="666"/>
      <c r="DL26" s="670" t="s">
        <v>129</v>
      </c>
      <c r="DM26" s="665"/>
      <c r="DN26" s="665"/>
      <c r="DO26" s="665"/>
      <c r="DP26" s="665"/>
      <c r="DQ26" s="665"/>
      <c r="DR26" s="665"/>
      <c r="DS26" s="665"/>
      <c r="DT26" s="665"/>
      <c r="DU26" s="665"/>
      <c r="DV26" s="666"/>
      <c r="DW26" s="667" t="s">
        <v>129</v>
      </c>
      <c r="DX26" s="677"/>
      <c r="DY26" s="677"/>
      <c r="DZ26" s="677"/>
      <c r="EA26" s="677"/>
      <c r="EB26" s="677"/>
      <c r="EC26" s="698"/>
    </row>
    <row r="27" spans="2:133" ht="11.25" customHeight="1" x14ac:dyDescent="0.15">
      <c r="B27" s="661" t="s">
        <v>298</v>
      </c>
      <c r="C27" s="662"/>
      <c r="D27" s="662"/>
      <c r="E27" s="662"/>
      <c r="F27" s="662"/>
      <c r="G27" s="662"/>
      <c r="H27" s="662"/>
      <c r="I27" s="662"/>
      <c r="J27" s="662"/>
      <c r="K27" s="662"/>
      <c r="L27" s="662"/>
      <c r="M27" s="662"/>
      <c r="N27" s="662"/>
      <c r="O27" s="662"/>
      <c r="P27" s="662"/>
      <c r="Q27" s="663"/>
      <c r="R27" s="664">
        <v>1735453</v>
      </c>
      <c r="S27" s="665"/>
      <c r="T27" s="665"/>
      <c r="U27" s="665"/>
      <c r="V27" s="665"/>
      <c r="W27" s="665"/>
      <c r="X27" s="665"/>
      <c r="Y27" s="666"/>
      <c r="Z27" s="691">
        <v>49.4</v>
      </c>
      <c r="AA27" s="691"/>
      <c r="AB27" s="691"/>
      <c r="AC27" s="691"/>
      <c r="AD27" s="692">
        <v>1686495</v>
      </c>
      <c r="AE27" s="692"/>
      <c r="AF27" s="692"/>
      <c r="AG27" s="692"/>
      <c r="AH27" s="692"/>
      <c r="AI27" s="692"/>
      <c r="AJ27" s="692"/>
      <c r="AK27" s="692"/>
      <c r="AL27" s="667">
        <v>99.599998474121094</v>
      </c>
      <c r="AM27" s="668"/>
      <c r="AN27" s="668"/>
      <c r="AO27" s="693"/>
      <c r="AP27" s="661" t="s">
        <v>299</v>
      </c>
      <c r="AQ27" s="662"/>
      <c r="AR27" s="662"/>
      <c r="AS27" s="662"/>
      <c r="AT27" s="662"/>
      <c r="AU27" s="662"/>
      <c r="AV27" s="662"/>
      <c r="AW27" s="662"/>
      <c r="AX27" s="662"/>
      <c r="AY27" s="662"/>
      <c r="AZ27" s="662"/>
      <c r="BA27" s="662"/>
      <c r="BB27" s="662"/>
      <c r="BC27" s="662"/>
      <c r="BD27" s="662"/>
      <c r="BE27" s="662"/>
      <c r="BF27" s="663"/>
      <c r="BG27" s="664">
        <v>895176</v>
      </c>
      <c r="BH27" s="665"/>
      <c r="BI27" s="665"/>
      <c r="BJ27" s="665"/>
      <c r="BK27" s="665"/>
      <c r="BL27" s="665"/>
      <c r="BM27" s="665"/>
      <c r="BN27" s="666"/>
      <c r="BO27" s="691">
        <v>100</v>
      </c>
      <c r="BP27" s="691"/>
      <c r="BQ27" s="691"/>
      <c r="BR27" s="691"/>
      <c r="BS27" s="692">
        <v>83601</v>
      </c>
      <c r="BT27" s="692"/>
      <c r="BU27" s="692"/>
      <c r="BV27" s="692"/>
      <c r="BW27" s="692"/>
      <c r="BX27" s="692"/>
      <c r="BY27" s="692"/>
      <c r="BZ27" s="692"/>
      <c r="CA27" s="692"/>
      <c r="CB27" s="750"/>
      <c r="CD27" s="706" t="s">
        <v>300</v>
      </c>
      <c r="CE27" s="703"/>
      <c r="CF27" s="703"/>
      <c r="CG27" s="703"/>
      <c r="CH27" s="703"/>
      <c r="CI27" s="703"/>
      <c r="CJ27" s="703"/>
      <c r="CK27" s="703"/>
      <c r="CL27" s="703"/>
      <c r="CM27" s="703"/>
      <c r="CN27" s="703"/>
      <c r="CO27" s="703"/>
      <c r="CP27" s="703"/>
      <c r="CQ27" s="704"/>
      <c r="CR27" s="664">
        <v>359326</v>
      </c>
      <c r="CS27" s="675"/>
      <c r="CT27" s="675"/>
      <c r="CU27" s="675"/>
      <c r="CV27" s="675"/>
      <c r="CW27" s="675"/>
      <c r="CX27" s="675"/>
      <c r="CY27" s="676"/>
      <c r="CZ27" s="667">
        <v>10.6</v>
      </c>
      <c r="DA27" s="677"/>
      <c r="DB27" s="677"/>
      <c r="DC27" s="678"/>
      <c r="DD27" s="670">
        <v>100093</v>
      </c>
      <c r="DE27" s="675"/>
      <c r="DF27" s="675"/>
      <c r="DG27" s="675"/>
      <c r="DH27" s="675"/>
      <c r="DI27" s="675"/>
      <c r="DJ27" s="675"/>
      <c r="DK27" s="676"/>
      <c r="DL27" s="670">
        <v>98474</v>
      </c>
      <c r="DM27" s="675"/>
      <c r="DN27" s="675"/>
      <c r="DO27" s="675"/>
      <c r="DP27" s="675"/>
      <c r="DQ27" s="675"/>
      <c r="DR27" s="675"/>
      <c r="DS27" s="675"/>
      <c r="DT27" s="675"/>
      <c r="DU27" s="675"/>
      <c r="DV27" s="676"/>
      <c r="DW27" s="667">
        <v>5.4</v>
      </c>
      <c r="DX27" s="677"/>
      <c r="DY27" s="677"/>
      <c r="DZ27" s="677"/>
      <c r="EA27" s="677"/>
      <c r="EB27" s="677"/>
      <c r="EC27" s="698"/>
    </row>
    <row r="28" spans="2:133" ht="11.25" customHeight="1" x14ac:dyDescent="0.15">
      <c r="B28" s="661" t="s">
        <v>301</v>
      </c>
      <c r="C28" s="662"/>
      <c r="D28" s="662"/>
      <c r="E28" s="662"/>
      <c r="F28" s="662"/>
      <c r="G28" s="662"/>
      <c r="H28" s="662"/>
      <c r="I28" s="662"/>
      <c r="J28" s="662"/>
      <c r="K28" s="662"/>
      <c r="L28" s="662"/>
      <c r="M28" s="662"/>
      <c r="N28" s="662"/>
      <c r="O28" s="662"/>
      <c r="P28" s="662"/>
      <c r="Q28" s="663"/>
      <c r="R28" s="664">
        <v>640</v>
      </c>
      <c r="S28" s="665"/>
      <c r="T28" s="665"/>
      <c r="U28" s="665"/>
      <c r="V28" s="665"/>
      <c r="W28" s="665"/>
      <c r="X28" s="665"/>
      <c r="Y28" s="666"/>
      <c r="Z28" s="691">
        <v>0</v>
      </c>
      <c r="AA28" s="691"/>
      <c r="AB28" s="691"/>
      <c r="AC28" s="691"/>
      <c r="AD28" s="692">
        <v>640</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302</v>
      </c>
      <c r="CE28" s="703"/>
      <c r="CF28" s="703"/>
      <c r="CG28" s="703"/>
      <c r="CH28" s="703"/>
      <c r="CI28" s="703"/>
      <c r="CJ28" s="703"/>
      <c r="CK28" s="703"/>
      <c r="CL28" s="703"/>
      <c r="CM28" s="703"/>
      <c r="CN28" s="703"/>
      <c r="CO28" s="703"/>
      <c r="CP28" s="703"/>
      <c r="CQ28" s="704"/>
      <c r="CR28" s="664">
        <v>258030</v>
      </c>
      <c r="CS28" s="665"/>
      <c r="CT28" s="665"/>
      <c r="CU28" s="665"/>
      <c r="CV28" s="665"/>
      <c r="CW28" s="665"/>
      <c r="CX28" s="665"/>
      <c r="CY28" s="666"/>
      <c r="CZ28" s="667">
        <v>7.6</v>
      </c>
      <c r="DA28" s="677"/>
      <c r="DB28" s="677"/>
      <c r="DC28" s="678"/>
      <c r="DD28" s="670">
        <v>253914</v>
      </c>
      <c r="DE28" s="665"/>
      <c r="DF28" s="665"/>
      <c r="DG28" s="665"/>
      <c r="DH28" s="665"/>
      <c r="DI28" s="665"/>
      <c r="DJ28" s="665"/>
      <c r="DK28" s="666"/>
      <c r="DL28" s="670">
        <v>253914</v>
      </c>
      <c r="DM28" s="665"/>
      <c r="DN28" s="665"/>
      <c r="DO28" s="665"/>
      <c r="DP28" s="665"/>
      <c r="DQ28" s="665"/>
      <c r="DR28" s="665"/>
      <c r="DS28" s="665"/>
      <c r="DT28" s="665"/>
      <c r="DU28" s="665"/>
      <c r="DV28" s="666"/>
      <c r="DW28" s="667">
        <v>13.9</v>
      </c>
      <c r="DX28" s="677"/>
      <c r="DY28" s="677"/>
      <c r="DZ28" s="677"/>
      <c r="EA28" s="677"/>
      <c r="EB28" s="677"/>
      <c r="EC28" s="698"/>
    </row>
    <row r="29" spans="2:133" ht="11.25" customHeight="1" x14ac:dyDescent="0.15">
      <c r="B29" s="661" t="s">
        <v>303</v>
      </c>
      <c r="C29" s="662"/>
      <c r="D29" s="662"/>
      <c r="E29" s="662"/>
      <c r="F29" s="662"/>
      <c r="G29" s="662"/>
      <c r="H29" s="662"/>
      <c r="I29" s="662"/>
      <c r="J29" s="662"/>
      <c r="K29" s="662"/>
      <c r="L29" s="662"/>
      <c r="M29" s="662"/>
      <c r="N29" s="662"/>
      <c r="O29" s="662"/>
      <c r="P29" s="662"/>
      <c r="Q29" s="663"/>
      <c r="R29" s="664">
        <v>18541</v>
      </c>
      <c r="S29" s="665"/>
      <c r="T29" s="665"/>
      <c r="U29" s="665"/>
      <c r="V29" s="665"/>
      <c r="W29" s="665"/>
      <c r="X29" s="665"/>
      <c r="Y29" s="666"/>
      <c r="Z29" s="691">
        <v>0.5</v>
      </c>
      <c r="AA29" s="691"/>
      <c r="AB29" s="691"/>
      <c r="AC29" s="691"/>
      <c r="AD29" s="692" t="s">
        <v>129</v>
      </c>
      <c r="AE29" s="692"/>
      <c r="AF29" s="692"/>
      <c r="AG29" s="692"/>
      <c r="AH29" s="692"/>
      <c r="AI29" s="692"/>
      <c r="AJ29" s="692"/>
      <c r="AK29" s="692"/>
      <c r="AL29" s="667" t="s">
        <v>129</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304</v>
      </c>
      <c r="CE29" s="752"/>
      <c r="CF29" s="706" t="s">
        <v>70</v>
      </c>
      <c r="CG29" s="703"/>
      <c r="CH29" s="703"/>
      <c r="CI29" s="703"/>
      <c r="CJ29" s="703"/>
      <c r="CK29" s="703"/>
      <c r="CL29" s="703"/>
      <c r="CM29" s="703"/>
      <c r="CN29" s="703"/>
      <c r="CO29" s="703"/>
      <c r="CP29" s="703"/>
      <c r="CQ29" s="704"/>
      <c r="CR29" s="664">
        <v>258030</v>
      </c>
      <c r="CS29" s="675"/>
      <c r="CT29" s="675"/>
      <c r="CU29" s="675"/>
      <c r="CV29" s="675"/>
      <c r="CW29" s="675"/>
      <c r="CX29" s="675"/>
      <c r="CY29" s="676"/>
      <c r="CZ29" s="667">
        <v>7.6</v>
      </c>
      <c r="DA29" s="677"/>
      <c r="DB29" s="677"/>
      <c r="DC29" s="678"/>
      <c r="DD29" s="670">
        <v>253914</v>
      </c>
      <c r="DE29" s="675"/>
      <c r="DF29" s="675"/>
      <c r="DG29" s="675"/>
      <c r="DH29" s="675"/>
      <c r="DI29" s="675"/>
      <c r="DJ29" s="675"/>
      <c r="DK29" s="676"/>
      <c r="DL29" s="670">
        <v>253914</v>
      </c>
      <c r="DM29" s="675"/>
      <c r="DN29" s="675"/>
      <c r="DO29" s="675"/>
      <c r="DP29" s="675"/>
      <c r="DQ29" s="675"/>
      <c r="DR29" s="675"/>
      <c r="DS29" s="675"/>
      <c r="DT29" s="675"/>
      <c r="DU29" s="675"/>
      <c r="DV29" s="676"/>
      <c r="DW29" s="667">
        <v>13.9</v>
      </c>
      <c r="DX29" s="677"/>
      <c r="DY29" s="677"/>
      <c r="DZ29" s="677"/>
      <c r="EA29" s="677"/>
      <c r="EB29" s="677"/>
      <c r="EC29" s="698"/>
    </row>
    <row r="30" spans="2:133" ht="11.25" customHeight="1" x14ac:dyDescent="0.15">
      <c r="B30" s="661" t="s">
        <v>305</v>
      </c>
      <c r="C30" s="662"/>
      <c r="D30" s="662"/>
      <c r="E30" s="662"/>
      <c r="F30" s="662"/>
      <c r="G30" s="662"/>
      <c r="H30" s="662"/>
      <c r="I30" s="662"/>
      <c r="J30" s="662"/>
      <c r="K30" s="662"/>
      <c r="L30" s="662"/>
      <c r="M30" s="662"/>
      <c r="N30" s="662"/>
      <c r="O30" s="662"/>
      <c r="P30" s="662"/>
      <c r="Q30" s="663"/>
      <c r="R30" s="664">
        <v>21071</v>
      </c>
      <c r="S30" s="665"/>
      <c r="T30" s="665"/>
      <c r="U30" s="665"/>
      <c r="V30" s="665"/>
      <c r="W30" s="665"/>
      <c r="X30" s="665"/>
      <c r="Y30" s="666"/>
      <c r="Z30" s="691">
        <v>0.6</v>
      </c>
      <c r="AA30" s="691"/>
      <c r="AB30" s="691"/>
      <c r="AC30" s="691"/>
      <c r="AD30" s="692">
        <v>305</v>
      </c>
      <c r="AE30" s="692"/>
      <c r="AF30" s="692"/>
      <c r="AG30" s="692"/>
      <c r="AH30" s="692"/>
      <c r="AI30" s="692"/>
      <c r="AJ30" s="692"/>
      <c r="AK30" s="692"/>
      <c r="AL30" s="667">
        <v>0</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306</v>
      </c>
      <c r="BH30" s="748"/>
      <c r="BI30" s="748"/>
      <c r="BJ30" s="748"/>
      <c r="BK30" s="748"/>
      <c r="BL30" s="748"/>
      <c r="BM30" s="748"/>
      <c r="BN30" s="748"/>
      <c r="BO30" s="748"/>
      <c r="BP30" s="748"/>
      <c r="BQ30" s="749"/>
      <c r="BR30" s="723" t="s">
        <v>307</v>
      </c>
      <c r="BS30" s="748"/>
      <c r="BT30" s="748"/>
      <c r="BU30" s="748"/>
      <c r="BV30" s="748"/>
      <c r="BW30" s="748"/>
      <c r="BX30" s="748"/>
      <c r="BY30" s="748"/>
      <c r="BZ30" s="748"/>
      <c r="CA30" s="748"/>
      <c r="CB30" s="749"/>
      <c r="CD30" s="753"/>
      <c r="CE30" s="754"/>
      <c r="CF30" s="706" t="s">
        <v>308</v>
      </c>
      <c r="CG30" s="703"/>
      <c r="CH30" s="703"/>
      <c r="CI30" s="703"/>
      <c r="CJ30" s="703"/>
      <c r="CK30" s="703"/>
      <c r="CL30" s="703"/>
      <c r="CM30" s="703"/>
      <c r="CN30" s="703"/>
      <c r="CO30" s="703"/>
      <c r="CP30" s="703"/>
      <c r="CQ30" s="704"/>
      <c r="CR30" s="664">
        <v>250567</v>
      </c>
      <c r="CS30" s="665"/>
      <c r="CT30" s="665"/>
      <c r="CU30" s="665"/>
      <c r="CV30" s="665"/>
      <c r="CW30" s="665"/>
      <c r="CX30" s="665"/>
      <c r="CY30" s="666"/>
      <c r="CZ30" s="667">
        <v>7.4</v>
      </c>
      <c r="DA30" s="677"/>
      <c r="DB30" s="677"/>
      <c r="DC30" s="678"/>
      <c r="DD30" s="670">
        <v>246451</v>
      </c>
      <c r="DE30" s="665"/>
      <c r="DF30" s="665"/>
      <c r="DG30" s="665"/>
      <c r="DH30" s="665"/>
      <c r="DI30" s="665"/>
      <c r="DJ30" s="665"/>
      <c r="DK30" s="666"/>
      <c r="DL30" s="670">
        <v>246451</v>
      </c>
      <c r="DM30" s="665"/>
      <c r="DN30" s="665"/>
      <c r="DO30" s="665"/>
      <c r="DP30" s="665"/>
      <c r="DQ30" s="665"/>
      <c r="DR30" s="665"/>
      <c r="DS30" s="665"/>
      <c r="DT30" s="665"/>
      <c r="DU30" s="665"/>
      <c r="DV30" s="666"/>
      <c r="DW30" s="667">
        <v>13.5</v>
      </c>
      <c r="DX30" s="677"/>
      <c r="DY30" s="677"/>
      <c r="DZ30" s="677"/>
      <c r="EA30" s="677"/>
      <c r="EB30" s="677"/>
      <c r="EC30" s="698"/>
    </row>
    <row r="31" spans="2:133" ht="11.25" customHeight="1" x14ac:dyDescent="0.15">
      <c r="B31" s="661" t="s">
        <v>309</v>
      </c>
      <c r="C31" s="662"/>
      <c r="D31" s="662"/>
      <c r="E31" s="662"/>
      <c r="F31" s="662"/>
      <c r="G31" s="662"/>
      <c r="H31" s="662"/>
      <c r="I31" s="662"/>
      <c r="J31" s="662"/>
      <c r="K31" s="662"/>
      <c r="L31" s="662"/>
      <c r="M31" s="662"/>
      <c r="N31" s="662"/>
      <c r="O31" s="662"/>
      <c r="P31" s="662"/>
      <c r="Q31" s="663"/>
      <c r="R31" s="664">
        <v>21305</v>
      </c>
      <c r="S31" s="665"/>
      <c r="T31" s="665"/>
      <c r="U31" s="665"/>
      <c r="V31" s="665"/>
      <c r="W31" s="665"/>
      <c r="X31" s="665"/>
      <c r="Y31" s="666"/>
      <c r="Z31" s="691">
        <v>0.6</v>
      </c>
      <c r="AA31" s="691"/>
      <c r="AB31" s="691"/>
      <c r="AC31" s="691"/>
      <c r="AD31" s="692" t="s">
        <v>129</v>
      </c>
      <c r="AE31" s="692"/>
      <c r="AF31" s="692"/>
      <c r="AG31" s="692"/>
      <c r="AH31" s="692"/>
      <c r="AI31" s="692"/>
      <c r="AJ31" s="692"/>
      <c r="AK31" s="692"/>
      <c r="AL31" s="667" t="s">
        <v>129</v>
      </c>
      <c r="AM31" s="668"/>
      <c r="AN31" s="668"/>
      <c r="AO31" s="693"/>
      <c r="AP31" s="737" t="s">
        <v>310</v>
      </c>
      <c r="AQ31" s="738"/>
      <c r="AR31" s="738"/>
      <c r="AS31" s="738"/>
      <c r="AT31" s="743" t="s">
        <v>311</v>
      </c>
      <c r="AU31" s="366"/>
      <c r="AV31" s="366"/>
      <c r="AW31" s="366"/>
      <c r="AX31" s="730" t="s">
        <v>190</v>
      </c>
      <c r="AY31" s="731"/>
      <c r="AZ31" s="731"/>
      <c r="BA31" s="731"/>
      <c r="BB31" s="731"/>
      <c r="BC31" s="731"/>
      <c r="BD31" s="731"/>
      <c r="BE31" s="731"/>
      <c r="BF31" s="732"/>
      <c r="BG31" s="733">
        <v>99.6</v>
      </c>
      <c r="BH31" s="734"/>
      <c r="BI31" s="734"/>
      <c r="BJ31" s="734"/>
      <c r="BK31" s="734"/>
      <c r="BL31" s="734"/>
      <c r="BM31" s="735">
        <v>98.6</v>
      </c>
      <c r="BN31" s="734"/>
      <c r="BO31" s="734"/>
      <c r="BP31" s="734"/>
      <c r="BQ31" s="736"/>
      <c r="BR31" s="733">
        <v>99.2</v>
      </c>
      <c r="BS31" s="734"/>
      <c r="BT31" s="734"/>
      <c r="BU31" s="734"/>
      <c r="BV31" s="734"/>
      <c r="BW31" s="734"/>
      <c r="BX31" s="735">
        <v>98</v>
      </c>
      <c r="BY31" s="734"/>
      <c r="BZ31" s="734"/>
      <c r="CA31" s="734"/>
      <c r="CB31" s="736"/>
      <c r="CD31" s="753"/>
      <c r="CE31" s="754"/>
      <c r="CF31" s="706" t="s">
        <v>312</v>
      </c>
      <c r="CG31" s="703"/>
      <c r="CH31" s="703"/>
      <c r="CI31" s="703"/>
      <c r="CJ31" s="703"/>
      <c r="CK31" s="703"/>
      <c r="CL31" s="703"/>
      <c r="CM31" s="703"/>
      <c r="CN31" s="703"/>
      <c r="CO31" s="703"/>
      <c r="CP31" s="703"/>
      <c r="CQ31" s="704"/>
      <c r="CR31" s="664">
        <v>7463</v>
      </c>
      <c r="CS31" s="675"/>
      <c r="CT31" s="675"/>
      <c r="CU31" s="675"/>
      <c r="CV31" s="675"/>
      <c r="CW31" s="675"/>
      <c r="CX31" s="675"/>
      <c r="CY31" s="676"/>
      <c r="CZ31" s="667">
        <v>0.2</v>
      </c>
      <c r="DA31" s="677"/>
      <c r="DB31" s="677"/>
      <c r="DC31" s="678"/>
      <c r="DD31" s="670">
        <v>7463</v>
      </c>
      <c r="DE31" s="675"/>
      <c r="DF31" s="675"/>
      <c r="DG31" s="675"/>
      <c r="DH31" s="675"/>
      <c r="DI31" s="675"/>
      <c r="DJ31" s="675"/>
      <c r="DK31" s="676"/>
      <c r="DL31" s="670">
        <v>7463</v>
      </c>
      <c r="DM31" s="675"/>
      <c r="DN31" s="675"/>
      <c r="DO31" s="675"/>
      <c r="DP31" s="675"/>
      <c r="DQ31" s="675"/>
      <c r="DR31" s="675"/>
      <c r="DS31" s="675"/>
      <c r="DT31" s="675"/>
      <c r="DU31" s="675"/>
      <c r="DV31" s="676"/>
      <c r="DW31" s="667">
        <v>0.4</v>
      </c>
      <c r="DX31" s="677"/>
      <c r="DY31" s="677"/>
      <c r="DZ31" s="677"/>
      <c r="EA31" s="677"/>
      <c r="EB31" s="677"/>
      <c r="EC31" s="698"/>
    </row>
    <row r="32" spans="2:133" ht="11.25" customHeight="1" x14ac:dyDescent="0.15">
      <c r="B32" s="661" t="s">
        <v>313</v>
      </c>
      <c r="C32" s="662"/>
      <c r="D32" s="662"/>
      <c r="E32" s="662"/>
      <c r="F32" s="662"/>
      <c r="G32" s="662"/>
      <c r="H32" s="662"/>
      <c r="I32" s="662"/>
      <c r="J32" s="662"/>
      <c r="K32" s="662"/>
      <c r="L32" s="662"/>
      <c r="M32" s="662"/>
      <c r="N32" s="662"/>
      <c r="O32" s="662"/>
      <c r="P32" s="662"/>
      <c r="Q32" s="663"/>
      <c r="R32" s="664">
        <v>404607</v>
      </c>
      <c r="S32" s="665"/>
      <c r="T32" s="665"/>
      <c r="U32" s="665"/>
      <c r="V32" s="665"/>
      <c r="W32" s="665"/>
      <c r="X32" s="665"/>
      <c r="Y32" s="666"/>
      <c r="Z32" s="691">
        <v>11.5</v>
      </c>
      <c r="AA32" s="691"/>
      <c r="AB32" s="691"/>
      <c r="AC32" s="691"/>
      <c r="AD32" s="692" t="s">
        <v>129</v>
      </c>
      <c r="AE32" s="692"/>
      <c r="AF32" s="692"/>
      <c r="AG32" s="692"/>
      <c r="AH32" s="692"/>
      <c r="AI32" s="692"/>
      <c r="AJ32" s="692"/>
      <c r="AK32" s="692"/>
      <c r="AL32" s="667" t="s">
        <v>129</v>
      </c>
      <c r="AM32" s="668"/>
      <c r="AN32" s="668"/>
      <c r="AO32" s="693"/>
      <c r="AP32" s="739"/>
      <c r="AQ32" s="740"/>
      <c r="AR32" s="740"/>
      <c r="AS32" s="740"/>
      <c r="AT32" s="744"/>
      <c r="AU32" s="362" t="s">
        <v>314</v>
      </c>
      <c r="AV32" s="362"/>
      <c r="AW32" s="362"/>
      <c r="AX32" s="661" t="s">
        <v>315</v>
      </c>
      <c r="AY32" s="662"/>
      <c r="AZ32" s="662"/>
      <c r="BA32" s="662"/>
      <c r="BB32" s="662"/>
      <c r="BC32" s="662"/>
      <c r="BD32" s="662"/>
      <c r="BE32" s="662"/>
      <c r="BF32" s="663"/>
      <c r="BG32" s="746">
        <v>99.3</v>
      </c>
      <c r="BH32" s="675"/>
      <c r="BI32" s="675"/>
      <c r="BJ32" s="675"/>
      <c r="BK32" s="675"/>
      <c r="BL32" s="675"/>
      <c r="BM32" s="668">
        <v>98</v>
      </c>
      <c r="BN32" s="747"/>
      <c r="BO32" s="747"/>
      <c r="BP32" s="747"/>
      <c r="BQ32" s="702"/>
      <c r="BR32" s="746">
        <v>98.7</v>
      </c>
      <c r="BS32" s="675"/>
      <c r="BT32" s="675"/>
      <c r="BU32" s="675"/>
      <c r="BV32" s="675"/>
      <c r="BW32" s="675"/>
      <c r="BX32" s="668">
        <v>97.3</v>
      </c>
      <c r="BY32" s="747"/>
      <c r="BZ32" s="747"/>
      <c r="CA32" s="747"/>
      <c r="CB32" s="702"/>
      <c r="CD32" s="755"/>
      <c r="CE32" s="756"/>
      <c r="CF32" s="706" t="s">
        <v>316</v>
      </c>
      <c r="CG32" s="703"/>
      <c r="CH32" s="703"/>
      <c r="CI32" s="703"/>
      <c r="CJ32" s="703"/>
      <c r="CK32" s="703"/>
      <c r="CL32" s="703"/>
      <c r="CM32" s="703"/>
      <c r="CN32" s="703"/>
      <c r="CO32" s="703"/>
      <c r="CP32" s="703"/>
      <c r="CQ32" s="704"/>
      <c r="CR32" s="664" t="s">
        <v>129</v>
      </c>
      <c r="CS32" s="665"/>
      <c r="CT32" s="665"/>
      <c r="CU32" s="665"/>
      <c r="CV32" s="665"/>
      <c r="CW32" s="665"/>
      <c r="CX32" s="665"/>
      <c r="CY32" s="666"/>
      <c r="CZ32" s="667" t="s">
        <v>129</v>
      </c>
      <c r="DA32" s="677"/>
      <c r="DB32" s="677"/>
      <c r="DC32" s="678"/>
      <c r="DD32" s="670" t="s">
        <v>129</v>
      </c>
      <c r="DE32" s="665"/>
      <c r="DF32" s="665"/>
      <c r="DG32" s="665"/>
      <c r="DH32" s="665"/>
      <c r="DI32" s="665"/>
      <c r="DJ32" s="665"/>
      <c r="DK32" s="666"/>
      <c r="DL32" s="670" t="s">
        <v>129</v>
      </c>
      <c r="DM32" s="665"/>
      <c r="DN32" s="665"/>
      <c r="DO32" s="665"/>
      <c r="DP32" s="665"/>
      <c r="DQ32" s="665"/>
      <c r="DR32" s="665"/>
      <c r="DS32" s="665"/>
      <c r="DT32" s="665"/>
      <c r="DU32" s="665"/>
      <c r="DV32" s="666"/>
      <c r="DW32" s="667" t="s">
        <v>129</v>
      </c>
      <c r="DX32" s="677"/>
      <c r="DY32" s="677"/>
      <c r="DZ32" s="677"/>
      <c r="EA32" s="677"/>
      <c r="EB32" s="677"/>
      <c r="EC32" s="698"/>
    </row>
    <row r="33" spans="2:133" ht="11.25" customHeight="1" x14ac:dyDescent="0.15">
      <c r="B33" s="727" t="s">
        <v>317</v>
      </c>
      <c r="C33" s="728"/>
      <c r="D33" s="728"/>
      <c r="E33" s="728"/>
      <c r="F33" s="728"/>
      <c r="G33" s="728"/>
      <c r="H33" s="728"/>
      <c r="I33" s="728"/>
      <c r="J33" s="728"/>
      <c r="K33" s="728"/>
      <c r="L33" s="728"/>
      <c r="M33" s="728"/>
      <c r="N33" s="728"/>
      <c r="O33" s="728"/>
      <c r="P33" s="728"/>
      <c r="Q33" s="729"/>
      <c r="R33" s="664" t="s">
        <v>129</v>
      </c>
      <c r="S33" s="665"/>
      <c r="T33" s="665"/>
      <c r="U33" s="665"/>
      <c r="V33" s="665"/>
      <c r="W33" s="665"/>
      <c r="X33" s="665"/>
      <c r="Y33" s="666"/>
      <c r="Z33" s="691" t="s">
        <v>129</v>
      </c>
      <c r="AA33" s="691"/>
      <c r="AB33" s="691"/>
      <c r="AC33" s="691"/>
      <c r="AD33" s="692" t="s">
        <v>129</v>
      </c>
      <c r="AE33" s="692"/>
      <c r="AF33" s="692"/>
      <c r="AG33" s="692"/>
      <c r="AH33" s="692"/>
      <c r="AI33" s="692"/>
      <c r="AJ33" s="692"/>
      <c r="AK33" s="692"/>
      <c r="AL33" s="667" t="s">
        <v>129</v>
      </c>
      <c r="AM33" s="668"/>
      <c r="AN33" s="668"/>
      <c r="AO33" s="693"/>
      <c r="AP33" s="741"/>
      <c r="AQ33" s="742"/>
      <c r="AR33" s="742"/>
      <c r="AS33" s="742"/>
      <c r="AT33" s="745"/>
      <c r="AU33" s="360"/>
      <c r="AV33" s="360"/>
      <c r="AW33" s="360"/>
      <c r="AX33" s="641" t="s">
        <v>318</v>
      </c>
      <c r="AY33" s="642"/>
      <c r="AZ33" s="642"/>
      <c r="BA33" s="642"/>
      <c r="BB33" s="642"/>
      <c r="BC33" s="642"/>
      <c r="BD33" s="642"/>
      <c r="BE33" s="642"/>
      <c r="BF33" s="643"/>
      <c r="BG33" s="726">
        <v>99.7</v>
      </c>
      <c r="BH33" s="645"/>
      <c r="BI33" s="645"/>
      <c r="BJ33" s="645"/>
      <c r="BK33" s="645"/>
      <c r="BL33" s="645"/>
      <c r="BM33" s="683">
        <v>98.7</v>
      </c>
      <c r="BN33" s="645"/>
      <c r="BO33" s="645"/>
      <c r="BP33" s="645"/>
      <c r="BQ33" s="694"/>
      <c r="BR33" s="726">
        <v>99.4</v>
      </c>
      <c r="BS33" s="645"/>
      <c r="BT33" s="645"/>
      <c r="BU33" s="645"/>
      <c r="BV33" s="645"/>
      <c r="BW33" s="645"/>
      <c r="BX33" s="683">
        <v>98.2</v>
      </c>
      <c r="BY33" s="645"/>
      <c r="BZ33" s="645"/>
      <c r="CA33" s="645"/>
      <c r="CB33" s="694"/>
      <c r="CD33" s="706" t="s">
        <v>319</v>
      </c>
      <c r="CE33" s="703"/>
      <c r="CF33" s="703"/>
      <c r="CG33" s="703"/>
      <c r="CH33" s="703"/>
      <c r="CI33" s="703"/>
      <c r="CJ33" s="703"/>
      <c r="CK33" s="703"/>
      <c r="CL33" s="703"/>
      <c r="CM33" s="703"/>
      <c r="CN33" s="703"/>
      <c r="CO33" s="703"/>
      <c r="CP33" s="703"/>
      <c r="CQ33" s="704"/>
      <c r="CR33" s="664">
        <v>1513411</v>
      </c>
      <c r="CS33" s="675"/>
      <c r="CT33" s="675"/>
      <c r="CU33" s="675"/>
      <c r="CV33" s="675"/>
      <c r="CW33" s="675"/>
      <c r="CX33" s="675"/>
      <c r="CY33" s="676"/>
      <c r="CZ33" s="667">
        <v>44.7</v>
      </c>
      <c r="DA33" s="677"/>
      <c r="DB33" s="677"/>
      <c r="DC33" s="678"/>
      <c r="DD33" s="670">
        <v>1130774</v>
      </c>
      <c r="DE33" s="675"/>
      <c r="DF33" s="675"/>
      <c r="DG33" s="675"/>
      <c r="DH33" s="675"/>
      <c r="DI33" s="675"/>
      <c r="DJ33" s="675"/>
      <c r="DK33" s="676"/>
      <c r="DL33" s="670">
        <v>538640</v>
      </c>
      <c r="DM33" s="675"/>
      <c r="DN33" s="675"/>
      <c r="DO33" s="675"/>
      <c r="DP33" s="675"/>
      <c r="DQ33" s="675"/>
      <c r="DR33" s="675"/>
      <c r="DS33" s="675"/>
      <c r="DT33" s="675"/>
      <c r="DU33" s="675"/>
      <c r="DV33" s="676"/>
      <c r="DW33" s="667">
        <v>29.4</v>
      </c>
      <c r="DX33" s="677"/>
      <c r="DY33" s="677"/>
      <c r="DZ33" s="677"/>
      <c r="EA33" s="677"/>
      <c r="EB33" s="677"/>
      <c r="EC33" s="698"/>
    </row>
    <row r="34" spans="2:133" ht="11.25" customHeight="1" x14ac:dyDescent="0.15">
      <c r="B34" s="661" t="s">
        <v>320</v>
      </c>
      <c r="C34" s="662"/>
      <c r="D34" s="662"/>
      <c r="E34" s="662"/>
      <c r="F34" s="662"/>
      <c r="G34" s="662"/>
      <c r="H34" s="662"/>
      <c r="I34" s="662"/>
      <c r="J34" s="662"/>
      <c r="K34" s="662"/>
      <c r="L34" s="662"/>
      <c r="M34" s="662"/>
      <c r="N34" s="662"/>
      <c r="O34" s="662"/>
      <c r="P34" s="662"/>
      <c r="Q34" s="663"/>
      <c r="R34" s="664">
        <v>147163</v>
      </c>
      <c r="S34" s="665"/>
      <c r="T34" s="665"/>
      <c r="U34" s="665"/>
      <c r="V34" s="665"/>
      <c r="W34" s="665"/>
      <c r="X34" s="665"/>
      <c r="Y34" s="666"/>
      <c r="Z34" s="691">
        <v>4.2</v>
      </c>
      <c r="AA34" s="691"/>
      <c r="AB34" s="691"/>
      <c r="AC34" s="691"/>
      <c r="AD34" s="692" t="s">
        <v>129</v>
      </c>
      <c r="AE34" s="692"/>
      <c r="AF34" s="692"/>
      <c r="AG34" s="692"/>
      <c r="AH34" s="692"/>
      <c r="AI34" s="692"/>
      <c r="AJ34" s="692"/>
      <c r="AK34" s="692"/>
      <c r="AL34" s="667" t="s">
        <v>129</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321</v>
      </c>
      <c r="CE34" s="703"/>
      <c r="CF34" s="703"/>
      <c r="CG34" s="703"/>
      <c r="CH34" s="703"/>
      <c r="CI34" s="703"/>
      <c r="CJ34" s="703"/>
      <c r="CK34" s="703"/>
      <c r="CL34" s="703"/>
      <c r="CM34" s="703"/>
      <c r="CN34" s="703"/>
      <c r="CO34" s="703"/>
      <c r="CP34" s="703"/>
      <c r="CQ34" s="704"/>
      <c r="CR34" s="664">
        <v>390681</v>
      </c>
      <c r="CS34" s="665"/>
      <c r="CT34" s="665"/>
      <c r="CU34" s="665"/>
      <c r="CV34" s="665"/>
      <c r="CW34" s="665"/>
      <c r="CX34" s="665"/>
      <c r="CY34" s="666"/>
      <c r="CZ34" s="667">
        <v>11.5</v>
      </c>
      <c r="DA34" s="677"/>
      <c r="DB34" s="677"/>
      <c r="DC34" s="678"/>
      <c r="DD34" s="670">
        <v>272076</v>
      </c>
      <c r="DE34" s="665"/>
      <c r="DF34" s="665"/>
      <c r="DG34" s="665"/>
      <c r="DH34" s="665"/>
      <c r="DI34" s="665"/>
      <c r="DJ34" s="665"/>
      <c r="DK34" s="666"/>
      <c r="DL34" s="670">
        <v>241112</v>
      </c>
      <c r="DM34" s="665"/>
      <c r="DN34" s="665"/>
      <c r="DO34" s="665"/>
      <c r="DP34" s="665"/>
      <c r="DQ34" s="665"/>
      <c r="DR34" s="665"/>
      <c r="DS34" s="665"/>
      <c r="DT34" s="665"/>
      <c r="DU34" s="665"/>
      <c r="DV34" s="666"/>
      <c r="DW34" s="667">
        <v>13.2</v>
      </c>
      <c r="DX34" s="677"/>
      <c r="DY34" s="677"/>
      <c r="DZ34" s="677"/>
      <c r="EA34" s="677"/>
      <c r="EB34" s="677"/>
      <c r="EC34" s="698"/>
    </row>
    <row r="35" spans="2:133" ht="11.25" customHeight="1" x14ac:dyDescent="0.15">
      <c r="B35" s="661" t="s">
        <v>322</v>
      </c>
      <c r="C35" s="662"/>
      <c r="D35" s="662"/>
      <c r="E35" s="662"/>
      <c r="F35" s="662"/>
      <c r="G35" s="662"/>
      <c r="H35" s="662"/>
      <c r="I35" s="662"/>
      <c r="J35" s="662"/>
      <c r="K35" s="662"/>
      <c r="L35" s="662"/>
      <c r="M35" s="662"/>
      <c r="N35" s="662"/>
      <c r="O35" s="662"/>
      <c r="P35" s="662"/>
      <c r="Q35" s="663"/>
      <c r="R35" s="664">
        <v>80475</v>
      </c>
      <c r="S35" s="665"/>
      <c r="T35" s="665"/>
      <c r="U35" s="665"/>
      <c r="V35" s="665"/>
      <c r="W35" s="665"/>
      <c r="X35" s="665"/>
      <c r="Y35" s="666"/>
      <c r="Z35" s="691">
        <v>2.2999999999999998</v>
      </c>
      <c r="AA35" s="691"/>
      <c r="AB35" s="691"/>
      <c r="AC35" s="691"/>
      <c r="AD35" s="692">
        <v>6312</v>
      </c>
      <c r="AE35" s="692"/>
      <c r="AF35" s="692"/>
      <c r="AG35" s="692"/>
      <c r="AH35" s="692"/>
      <c r="AI35" s="692"/>
      <c r="AJ35" s="692"/>
      <c r="AK35" s="692"/>
      <c r="AL35" s="667">
        <v>0.4</v>
      </c>
      <c r="AM35" s="668"/>
      <c r="AN35" s="668"/>
      <c r="AO35" s="693"/>
      <c r="AP35" s="218"/>
      <c r="AQ35" s="723" t="s">
        <v>323</v>
      </c>
      <c r="AR35" s="724"/>
      <c r="AS35" s="724"/>
      <c r="AT35" s="724"/>
      <c r="AU35" s="724"/>
      <c r="AV35" s="724"/>
      <c r="AW35" s="724"/>
      <c r="AX35" s="724"/>
      <c r="AY35" s="724"/>
      <c r="AZ35" s="724"/>
      <c r="BA35" s="724"/>
      <c r="BB35" s="724"/>
      <c r="BC35" s="724"/>
      <c r="BD35" s="724"/>
      <c r="BE35" s="724"/>
      <c r="BF35" s="725"/>
      <c r="BG35" s="723" t="s">
        <v>324</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325</v>
      </c>
      <c r="CE35" s="703"/>
      <c r="CF35" s="703"/>
      <c r="CG35" s="703"/>
      <c r="CH35" s="703"/>
      <c r="CI35" s="703"/>
      <c r="CJ35" s="703"/>
      <c r="CK35" s="703"/>
      <c r="CL35" s="703"/>
      <c r="CM35" s="703"/>
      <c r="CN35" s="703"/>
      <c r="CO35" s="703"/>
      <c r="CP35" s="703"/>
      <c r="CQ35" s="704"/>
      <c r="CR35" s="664">
        <v>9339</v>
      </c>
      <c r="CS35" s="675"/>
      <c r="CT35" s="675"/>
      <c r="CU35" s="675"/>
      <c r="CV35" s="675"/>
      <c r="CW35" s="675"/>
      <c r="CX35" s="675"/>
      <c r="CY35" s="676"/>
      <c r="CZ35" s="667">
        <v>0.3</v>
      </c>
      <c r="DA35" s="677"/>
      <c r="DB35" s="677"/>
      <c r="DC35" s="678"/>
      <c r="DD35" s="670">
        <v>7491</v>
      </c>
      <c r="DE35" s="675"/>
      <c r="DF35" s="675"/>
      <c r="DG35" s="675"/>
      <c r="DH35" s="675"/>
      <c r="DI35" s="675"/>
      <c r="DJ35" s="675"/>
      <c r="DK35" s="676"/>
      <c r="DL35" s="670">
        <v>4733</v>
      </c>
      <c r="DM35" s="675"/>
      <c r="DN35" s="675"/>
      <c r="DO35" s="675"/>
      <c r="DP35" s="675"/>
      <c r="DQ35" s="675"/>
      <c r="DR35" s="675"/>
      <c r="DS35" s="675"/>
      <c r="DT35" s="675"/>
      <c r="DU35" s="675"/>
      <c r="DV35" s="676"/>
      <c r="DW35" s="667">
        <v>0.3</v>
      </c>
      <c r="DX35" s="677"/>
      <c r="DY35" s="677"/>
      <c r="DZ35" s="677"/>
      <c r="EA35" s="677"/>
      <c r="EB35" s="677"/>
      <c r="EC35" s="698"/>
    </row>
    <row r="36" spans="2:133" ht="11.25" customHeight="1" x14ac:dyDescent="0.15">
      <c r="B36" s="661" t="s">
        <v>326</v>
      </c>
      <c r="C36" s="662"/>
      <c r="D36" s="662"/>
      <c r="E36" s="662"/>
      <c r="F36" s="662"/>
      <c r="G36" s="662"/>
      <c r="H36" s="662"/>
      <c r="I36" s="662"/>
      <c r="J36" s="662"/>
      <c r="K36" s="662"/>
      <c r="L36" s="662"/>
      <c r="M36" s="662"/>
      <c r="N36" s="662"/>
      <c r="O36" s="662"/>
      <c r="P36" s="662"/>
      <c r="Q36" s="663"/>
      <c r="R36" s="664">
        <v>97277</v>
      </c>
      <c r="S36" s="665"/>
      <c r="T36" s="665"/>
      <c r="U36" s="665"/>
      <c r="V36" s="665"/>
      <c r="W36" s="665"/>
      <c r="X36" s="665"/>
      <c r="Y36" s="666"/>
      <c r="Z36" s="691">
        <v>2.8</v>
      </c>
      <c r="AA36" s="691"/>
      <c r="AB36" s="691"/>
      <c r="AC36" s="691"/>
      <c r="AD36" s="692" t="s">
        <v>129</v>
      </c>
      <c r="AE36" s="692"/>
      <c r="AF36" s="692"/>
      <c r="AG36" s="692"/>
      <c r="AH36" s="692"/>
      <c r="AI36" s="692"/>
      <c r="AJ36" s="692"/>
      <c r="AK36" s="692"/>
      <c r="AL36" s="667" t="s">
        <v>129</v>
      </c>
      <c r="AM36" s="668"/>
      <c r="AN36" s="668"/>
      <c r="AO36" s="693"/>
      <c r="AP36" s="218"/>
      <c r="AQ36" s="714" t="s">
        <v>327</v>
      </c>
      <c r="AR36" s="715"/>
      <c r="AS36" s="715"/>
      <c r="AT36" s="715"/>
      <c r="AU36" s="715"/>
      <c r="AV36" s="715"/>
      <c r="AW36" s="715"/>
      <c r="AX36" s="715"/>
      <c r="AY36" s="716"/>
      <c r="AZ36" s="717">
        <v>167126</v>
      </c>
      <c r="BA36" s="718"/>
      <c r="BB36" s="718"/>
      <c r="BC36" s="718"/>
      <c r="BD36" s="718"/>
      <c r="BE36" s="718"/>
      <c r="BF36" s="719"/>
      <c r="BG36" s="720" t="s">
        <v>328</v>
      </c>
      <c r="BH36" s="721"/>
      <c r="BI36" s="721"/>
      <c r="BJ36" s="721"/>
      <c r="BK36" s="721"/>
      <c r="BL36" s="721"/>
      <c r="BM36" s="721"/>
      <c r="BN36" s="721"/>
      <c r="BO36" s="721"/>
      <c r="BP36" s="721"/>
      <c r="BQ36" s="721"/>
      <c r="BR36" s="721"/>
      <c r="BS36" s="721"/>
      <c r="BT36" s="721"/>
      <c r="BU36" s="722"/>
      <c r="BV36" s="717">
        <v>20</v>
      </c>
      <c r="BW36" s="718"/>
      <c r="BX36" s="718"/>
      <c r="BY36" s="718"/>
      <c r="BZ36" s="718"/>
      <c r="CA36" s="718"/>
      <c r="CB36" s="719"/>
      <c r="CD36" s="706" t="s">
        <v>329</v>
      </c>
      <c r="CE36" s="703"/>
      <c r="CF36" s="703"/>
      <c r="CG36" s="703"/>
      <c r="CH36" s="703"/>
      <c r="CI36" s="703"/>
      <c r="CJ36" s="703"/>
      <c r="CK36" s="703"/>
      <c r="CL36" s="703"/>
      <c r="CM36" s="703"/>
      <c r="CN36" s="703"/>
      <c r="CO36" s="703"/>
      <c r="CP36" s="703"/>
      <c r="CQ36" s="704"/>
      <c r="CR36" s="664">
        <v>578541</v>
      </c>
      <c r="CS36" s="665"/>
      <c r="CT36" s="665"/>
      <c r="CU36" s="665"/>
      <c r="CV36" s="665"/>
      <c r="CW36" s="665"/>
      <c r="CX36" s="665"/>
      <c r="CY36" s="666"/>
      <c r="CZ36" s="667">
        <v>17.100000000000001</v>
      </c>
      <c r="DA36" s="677"/>
      <c r="DB36" s="677"/>
      <c r="DC36" s="678"/>
      <c r="DD36" s="670">
        <v>396523</v>
      </c>
      <c r="DE36" s="665"/>
      <c r="DF36" s="665"/>
      <c r="DG36" s="665"/>
      <c r="DH36" s="665"/>
      <c r="DI36" s="665"/>
      <c r="DJ36" s="665"/>
      <c r="DK36" s="666"/>
      <c r="DL36" s="670">
        <v>201238</v>
      </c>
      <c r="DM36" s="665"/>
      <c r="DN36" s="665"/>
      <c r="DO36" s="665"/>
      <c r="DP36" s="665"/>
      <c r="DQ36" s="665"/>
      <c r="DR36" s="665"/>
      <c r="DS36" s="665"/>
      <c r="DT36" s="665"/>
      <c r="DU36" s="665"/>
      <c r="DV36" s="666"/>
      <c r="DW36" s="667">
        <v>11</v>
      </c>
      <c r="DX36" s="677"/>
      <c r="DY36" s="677"/>
      <c r="DZ36" s="677"/>
      <c r="EA36" s="677"/>
      <c r="EB36" s="677"/>
      <c r="EC36" s="698"/>
    </row>
    <row r="37" spans="2:133" ht="11.25" customHeight="1" x14ac:dyDescent="0.15">
      <c r="B37" s="661" t="s">
        <v>330</v>
      </c>
      <c r="C37" s="662"/>
      <c r="D37" s="662"/>
      <c r="E37" s="662"/>
      <c r="F37" s="662"/>
      <c r="G37" s="662"/>
      <c r="H37" s="662"/>
      <c r="I37" s="662"/>
      <c r="J37" s="662"/>
      <c r="K37" s="662"/>
      <c r="L37" s="662"/>
      <c r="M37" s="662"/>
      <c r="N37" s="662"/>
      <c r="O37" s="662"/>
      <c r="P37" s="662"/>
      <c r="Q37" s="663"/>
      <c r="R37" s="664">
        <v>167376</v>
      </c>
      <c r="S37" s="665"/>
      <c r="T37" s="665"/>
      <c r="U37" s="665"/>
      <c r="V37" s="665"/>
      <c r="W37" s="665"/>
      <c r="X37" s="665"/>
      <c r="Y37" s="666"/>
      <c r="Z37" s="691">
        <v>4.8</v>
      </c>
      <c r="AA37" s="691"/>
      <c r="AB37" s="691"/>
      <c r="AC37" s="691"/>
      <c r="AD37" s="692" t="s">
        <v>129</v>
      </c>
      <c r="AE37" s="692"/>
      <c r="AF37" s="692"/>
      <c r="AG37" s="692"/>
      <c r="AH37" s="692"/>
      <c r="AI37" s="692"/>
      <c r="AJ37" s="692"/>
      <c r="AK37" s="692"/>
      <c r="AL37" s="667" t="s">
        <v>129</v>
      </c>
      <c r="AM37" s="668"/>
      <c r="AN37" s="668"/>
      <c r="AO37" s="693"/>
      <c r="AQ37" s="699" t="s">
        <v>331</v>
      </c>
      <c r="AR37" s="700"/>
      <c r="AS37" s="700"/>
      <c r="AT37" s="700"/>
      <c r="AU37" s="700"/>
      <c r="AV37" s="700"/>
      <c r="AW37" s="700"/>
      <c r="AX37" s="700"/>
      <c r="AY37" s="701"/>
      <c r="AZ37" s="664">
        <v>45556</v>
      </c>
      <c r="BA37" s="665"/>
      <c r="BB37" s="665"/>
      <c r="BC37" s="665"/>
      <c r="BD37" s="675"/>
      <c r="BE37" s="675"/>
      <c r="BF37" s="702"/>
      <c r="BG37" s="706" t="s">
        <v>332</v>
      </c>
      <c r="BH37" s="703"/>
      <c r="BI37" s="703"/>
      <c r="BJ37" s="703"/>
      <c r="BK37" s="703"/>
      <c r="BL37" s="703"/>
      <c r="BM37" s="703"/>
      <c r="BN37" s="703"/>
      <c r="BO37" s="703"/>
      <c r="BP37" s="703"/>
      <c r="BQ37" s="703"/>
      <c r="BR37" s="703"/>
      <c r="BS37" s="703"/>
      <c r="BT37" s="703"/>
      <c r="BU37" s="704"/>
      <c r="BV37" s="664">
        <v>20</v>
      </c>
      <c r="BW37" s="665"/>
      <c r="BX37" s="665"/>
      <c r="BY37" s="665"/>
      <c r="BZ37" s="665"/>
      <c r="CA37" s="665"/>
      <c r="CB37" s="705"/>
      <c r="CD37" s="706" t="s">
        <v>333</v>
      </c>
      <c r="CE37" s="703"/>
      <c r="CF37" s="703"/>
      <c r="CG37" s="703"/>
      <c r="CH37" s="703"/>
      <c r="CI37" s="703"/>
      <c r="CJ37" s="703"/>
      <c r="CK37" s="703"/>
      <c r="CL37" s="703"/>
      <c r="CM37" s="703"/>
      <c r="CN37" s="703"/>
      <c r="CO37" s="703"/>
      <c r="CP37" s="703"/>
      <c r="CQ37" s="704"/>
      <c r="CR37" s="664">
        <v>139516</v>
      </c>
      <c r="CS37" s="675"/>
      <c r="CT37" s="675"/>
      <c r="CU37" s="675"/>
      <c r="CV37" s="675"/>
      <c r="CW37" s="675"/>
      <c r="CX37" s="675"/>
      <c r="CY37" s="676"/>
      <c r="CZ37" s="667">
        <v>4.0999999999999996</v>
      </c>
      <c r="DA37" s="677"/>
      <c r="DB37" s="677"/>
      <c r="DC37" s="678"/>
      <c r="DD37" s="670">
        <v>134516</v>
      </c>
      <c r="DE37" s="675"/>
      <c r="DF37" s="675"/>
      <c r="DG37" s="675"/>
      <c r="DH37" s="675"/>
      <c r="DI37" s="675"/>
      <c r="DJ37" s="675"/>
      <c r="DK37" s="676"/>
      <c r="DL37" s="670">
        <v>128759</v>
      </c>
      <c r="DM37" s="675"/>
      <c r="DN37" s="675"/>
      <c r="DO37" s="675"/>
      <c r="DP37" s="675"/>
      <c r="DQ37" s="675"/>
      <c r="DR37" s="675"/>
      <c r="DS37" s="675"/>
      <c r="DT37" s="675"/>
      <c r="DU37" s="675"/>
      <c r="DV37" s="676"/>
      <c r="DW37" s="667">
        <v>7</v>
      </c>
      <c r="DX37" s="677"/>
      <c r="DY37" s="677"/>
      <c r="DZ37" s="677"/>
      <c r="EA37" s="677"/>
      <c r="EB37" s="677"/>
      <c r="EC37" s="698"/>
    </row>
    <row r="38" spans="2:133" ht="11.25" customHeight="1" x14ac:dyDescent="0.15">
      <c r="B38" s="661" t="s">
        <v>334</v>
      </c>
      <c r="C38" s="662"/>
      <c r="D38" s="662"/>
      <c r="E38" s="662"/>
      <c r="F38" s="662"/>
      <c r="G38" s="662"/>
      <c r="H38" s="662"/>
      <c r="I38" s="662"/>
      <c r="J38" s="662"/>
      <c r="K38" s="662"/>
      <c r="L38" s="662"/>
      <c r="M38" s="662"/>
      <c r="N38" s="662"/>
      <c r="O38" s="662"/>
      <c r="P38" s="662"/>
      <c r="Q38" s="663"/>
      <c r="R38" s="664">
        <v>196203</v>
      </c>
      <c r="S38" s="665"/>
      <c r="T38" s="665"/>
      <c r="U38" s="665"/>
      <c r="V38" s="665"/>
      <c r="W38" s="665"/>
      <c r="X38" s="665"/>
      <c r="Y38" s="666"/>
      <c r="Z38" s="691">
        <v>5.6</v>
      </c>
      <c r="AA38" s="691"/>
      <c r="AB38" s="691"/>
      <c r="AC38" s="691"/>
      <c r="AD38" s="692" t="s">
        <v>129</v>
      </c>
      <c r="AE38" s="692"/>
      <c r="AF38" s="692"/>
      <c r="AG38" s="692"/>
      <c r="AH38" s="692"/>
      <c r="AI38" s="692"/>
      <c r="AJ38" s="692"/>
      <c r="AK38" s="692"/>
      <c r="AL38" s="667" t="s">
        <v>129</v>
      </c>
      <c r="AM38" s="668"/>
      <c r="AN38" s="668"/>
      <c r="AO38" s="693"/>
      <c r="AQ38" s="699" t="s">
        <v>335</v>
      </c>
      <c r="AR38" s="700"/>
      <c r="AS38" s="700"/>
      <c r="AT38" s="700"/>
      <c r="AU38" s="700"/>
      <c r="AV38" s="700"/>
      <c r="AW38" s="700"/>
      <c r="AX38" s="700"/>
      <c r="AY38" s="701"/>
      <c r="AZ38" s="664" t="s">
        <v>129</v>
      </c>
      <c r="BA38" s="665"/>
      <c r="BB38" s="665"/>
      <c r="BC38" s="665"/>
      <c r="BD38" s="675"/>
      <c r="BE38" s="675"/>
      <c r="BF38" s="702"/>
      <c r="BG38" s="706" t="s">
        <v>336</v>
      </c>
      <c r="BH38" s="703"/>
      <c r="BI38" s="703"/>
      <c r="BJ38" s="703"/>
      <c r="BK38" s="703"/>
      <c r="BL38" s="703"/>
      <c r="BM38" s="703"/>
      <c r="BN38" s="703"/>
      <c r="BO38" s="703"/>
      <c r="BP38" s="703"/>
      <c r="BQ38" s="703"/>
      <c r="BR38" s="703"/>
      <c r="BS38" s="703"/>
      <c r="BT38" s="703"/>
      <c r="BU38" s="704"/>
      <c r="BV38" s="664">
        <v>406</v>
      </c>
      <c r="BW38" s="665"/>
      <c r="BX38" s="665"/>
      <c r="BY38" s="665"/>
      <c r="BZ38" s="665"/>
      <c r="CA38" s="665"/>
      <c r="CB38" s="705"/>
      <c r="CD38" s="706" t="s">
        <v>337</v>
      </c>
      <c r="CE38" s="703"/>
      <c r="CF38" s="703"/>
      <c r="CG38" s="703"/>
      <c r="CH38" s="703"/>
      <c r="CI38" s="703"/>
      <c r="CJ38" s="703"/>
      <c r="CK38" s="703"/>
      <c r="CL38" s="703"/>
      <c r="CM38" s="703"/>
      <c r="CN38" s="703"/>
      <c r="CO38" s="703"/>
      <c r="CP38" s="703"/>
      <c r="CQ38" s="704"/>
      <c r="CR38" s="664">
        <v>121570</v>
      </c>
      <c r="CS38" s="665"/>
      <c r="CT38" s="665"/>
      <c r="CU38" s="665"/>
      <c r="CV38" s="665"/>
      <c r="CW38" s="665"/>
      <c r="CX38" s="665"/>
      <c r="CY38" s="666"/>
      <c r="CZ38" s="667">
        <v>3.6</v>
      </c>
      <c r="DA38" s="677"/>
      <c r="DB38" s="677"/>
      <c r="DC38" s="678"/>
      <c r="DD38" s="670">
        <v>91646</v>
      </c>
      <c r="DE38" s="665"/>
      <c r="DF38" s="665"/>
      <c r="DG38" s="665"/>
      <c r="DH38" s="665"/>
      <c r="DI38" s="665"/>
      <c r="DJ38" s="665"/>
      <c r="DK38" s="666"/>
      <c r="DL38" s="670">
        <v>91359</v>
      </c>
      <c r="DM38" s="665"/>
      <c r="DN38" s="665"/>
      <c r="DO38" s="665"/>
      <c r="DP38" s="665"/>
      <c r="DQ38" s="665"/>
      <c r="DR38" s="665"/>
      <c r="DS38" s="665"/>
      <c r="DT38" s="665"/>
      <c r="DU38" s="665"/>
      <c r="DV38" s="666"/>
      <c r="DW38" s="667">
        <v>5</v>
      </c>
      <c r="DX38" s="677"/>
      <c r="DY38" s="677"/>
      <c r="DZ38" s="677"/>
      <c r="EA38" s="677"/>
      <c r="EB38" s="677"/>
      <c r="EC38" s="698"/>
    </row>
    <row r="39" spans="2:133" ht="11.25" customHeight="1" x14ac:dyDescent="0.15">
      <c r="B39" s="661" t="s">
        <v>338</v>
      </c>
      <c r="C39" s="662"/>
      <c r="D39" s="662"/>
      <c r="E39" s="662"/>
      <c r="F39" s="662"/>
      <c r="G39" s="662"/>
      <c r="H39" s="662"/>
      <c r="I39" s="662"/>
      <c r="J39" s="662"/>
      <c r="K39" s="662"/>
      <c r="L39" s="662"/>
      <c r="M39" s="662"/>
      <c r="N39" s="662"/>
      <c r="O39" s="662"/>
      <c r="P39" s="662"/>
      <c r="Q39" s="663"/>
      <c r="R39" s="664">
        <v>22883</v>
      </c>
      <c r="S39" s="665"/>
      <c r="T39" s="665"/>
      <c r="U39" s="665"/>
      <c r="V39" s="665"/>
      <c r="W39" s="665"/>
      <c r="X39" s="665"/>
      <c r="Y39" s="666"/>
      <c r="Z39" s="691">
        <v>0.7</v>
      </c>
      <c r="AA39" s="691"/>
      <c r="AB39" s="691"/>
      <c r="AC39" s="691"/>
      <c r="AD39" s="692">
        <v>4</v>
      </c>
      <c r="AE39" s="692"/>
      <c r="AF39" s="692"/>
      <c r="AG39" s="692"/>
      <c r="AH39" s="692"/>
      <c r="AI39" s="692"/>
      <c r="AJ39" s="692"/>
      <c r="AK39" s="692"/>
      <c r="AL39" s="667">
        <v>0</v>
      </c>
      <c r="AM39" s="668"/>
      <c r="AN39" s="668"/>
      <c r="AO39" s="693"/>
      <c r="AQ39" s="699" t="s">
        <v>339</v>
      </c>
      <c r="AR39" s="700"/>
      <c r="AS39" s="700"/>
      <c r="AT39" s="700"/>
      <c r="AU39" s="700"/>
      <c r="AV39" s="700"/>
      <c r="AW39" s="700"/>
      <c r="AX39" s="700"/>
      <c r="AY39" s="701"/>
      <c r="AZ39" s="664" t="s">
        <v>129</v>
      </c>
      <c r="BA39" s="665"/>
      <c r="BB39" s="665"/>
      <c r="BC39" s="665"/>
      <c r="BD39" s="675"/>
      <c r="BE39" s="675"/>
      <c r="BF39" s="702"/>
      <c r="BG39" s="706" t="s">
        <v>340</v>
      </c>
      <c r="BH39" s="703"/>
      <c r="BI39" s="703"/>
      <c r="BJ39" s="703"/>
      <c r="BK39" s="703"/>
      <c r="BL39" s="703"/>
      <c r="BM39" s="703"/>
      <c r="BN39" s="703"/>
      <c r="BO39" s="703"/>
      <c r="BP39" s="703"/>
      <c r="BQ39" s="703"/>
      <c r="BR39" s="703"/>
      <c r="BS39" s="703"/>
      <c r="BT39" s="703"/>
      <c r="BU39" s="704"/>
      <c r="BV39" s="664">
        <v>671</v>
      </c>
      <c r="BW39" s="665"/>
      <c r="BX39" s="665"/>
      <c r="BY39" s="665"/>
      <c r="BZ39" s="665"/>
      <c r="CA39" s="665"/>
      <c r="CB39" s="705"/>
      <c r="CD39" s="706" t="s">
        <v>341</v>
      </c>
      <c r="CE39" s="703"/>
      <c r="CF39" s="703"/>
      <c r="CG39" s="703"/>
      <c r="CH39" s="703"/>
      <c r="CI39" s="703"/>
      <c r="CJ39" s="703"/>
      <c r="CK39" s="703"/>
      <c r="CL39" s="703"/>
      <c r="CM39" s="703"/>
      <c r="CN39" s="703"/>
      <c r="CO39" s="703"/>
      <c r="CP39" s="703"/>
      <c r="CQ39" s="704"/>
      <c r="CR39" s="664">
        <v>410108</v>
      </c>
      <c r="CS39" s="675"/>
      <c r="CT39" s="675"/>
      <c r="CU39" s="675"/>
      <c r="CV39" s="675"/>
      <c r="CW39" s="675"/>
      <c r="CX39" s="675"/>
      <c r="CY39" s="676"/>
      <c r="CZ39" s="667">
        <v>12.1</v>
      </c>
      <c r="DA39" s="677"/>
      <c r="DB39" s="677"/>
      <c r="DC39" s="678"/>
      <c r="DD39" s="670">
        <v>362840</v>
      </c>
      <c r="DE39" s="675"/>
      <c r="DF39" s="675"/>
      <c r="DG39" s="675"/>
      <c r="DH39" s="675"/>
      <c r="DI39" s="675"/>
      <c r="DJ39" s="675"/>
      <c r="DK39" s="676"/>
      <c r="DL39" s="670" t="s">
        <v>129</v>
      </c>
      <c r="DM39" s="675"/>
      <c r="DN39" s="675"/>
      <c r="DO39" s="675"/>
      <c r="DP39" s="675"/>
      <c r="DQ39" s="675"/>
      <c r="DR39" s="675"/>
      <c r="DS39" s="675"/>
      <c r="DT39" s="675"/>
      <c r="DU39" s="675"/>
      <c r="DV39" s="676"/>
      <c r="DW39" s="667" t="s">
        <v>129</v>
      </c>
      <c r="DX39" s="677"/>
      <c r="DY39" s="677"/>
      <c r="DZ39" s="677"/>
      <c r="EA39" s="677"/>
      <c r="EB39" s="677"/>
      <c r="EC39" s="698"/>
    </row>
    <row r="40" spans="2:133" ht="11.25" customHeight="1" x14ac:dyDescent="0.15">
      <c r="B40" s="661" t="s">
        <v>342</v>
      </c>
      <c r="C40" s="662"/>
      <c r="D40" s="662"/>
      <c r="E40" s="662"/>
      <c r="F40" s="662"/>
      <c r="G40" s="662"/>
      <c r="H40" s="662"/>
      <c r="I40" s="662"/>
      <c r="J40" s="662"/>
      <c r="K40" s="662"/>
      <c r="L40" s="662"/>
      <c r="M40" s="662"/>
      <c r="N40" s="662"/>
      <c r="O40" s="662"/>
      <c r="P40" s="662"/>
      <c r="Q40" s="663"/>
      <c r="R40" s="664">
        <v>602535</v>
      </c>
      <c r="S40" s="665"/>
      <c r="T40" s="665"/>
      <c r="U40" s="665"/>
      <c r="V40" s="665"/>
      <c r="W40" s="665"/>
      <c r="X40" s="665"/>
      <c r="Y40" s="666"/>
      <c r="Z40" s="691">
        <v>17.100000000000001</v>
      </c>
      <c r="AA40" s="691"/>
      <c r="AB40" s="691"/>
      <c r="AC40" s="691"/>
      <c r="AD40" s="692" t="s">
        <v>129</v>
      </c>
      <c r="AE40" s="692"/>
      <c r="AF40" s="692"/>
      <c r="AG40" s="692"/>
      <c r="AH40" s="692"/>
      <c r="AI40" s="692"/>
      <c r="AJ40" s="692"/>
      <c r="AK40" s="692"/>
      <c r="AL40" s="667" t="s">
        <v>129</v>
      </c>
      <c r="AM40" s="668"/>
      <c r="AN40" s="668"/>
      <c r="AO40" s="693"/>
      <c r="AQ40" s="699" t="s">
        <v>343</v>
      </c>
      <c r="AR40" s="700"/>
      <c r="AS40" s="700"/>
      <c r="AT40" s="700"/>
      <c r="AU40" s="700"/>
      <c r="AV40" s="700"/>
      <c r="AW40" s="700"/>
      <c r="AX40" s="700"/>
      <c r="AY40" s="701"/>
      <c r="AZ40" s="664" t="s">
        <v>129</v>
      </c>
      <c r="BA40" s="665"/>
      <c r="BB40" s="665"/>
      <c r="BC40" s="665"/>
      <c r="BD40" s="675"/>
      <c r="BE40" s="675"/>
      <c r="BF40" s="702"/>
      <c r="BG40" s="707" t="s">
        <v>344</v>
      </c>
      <c r="BH40" s="708"/>
      <c r="BI40" s="708"/>
      <c r="BJ40" s="708"/>
      <c r="BK40" s="708"/>
      <c r="BL40" s="364"/>
      <c r="BM40" s="703" t="s">
        <v>345</v>
      </c>
      <c r="BN40" s="703"/>
      <c r="BO40" s="703"/>
      <c r="BP40" s="703"/>
      <c r="BQ40" s="703"/>
      <c r="BR40" s="703"/>
      <c r="BS40" s="703"/>
      <c r="BT40" s="703"/>
      <c r="BU40" s="704"/>
      <c r="BV40" s="664">
        <v>113</v>
      </c>
      <c r="BW40" s="665"/>
      <c r="BX40" s="665"/>
      <c r="BY40" s="665"/>
      <c r="BZ40" s="665"/>
      <c r="CA40" s="665"/>
      <c r="CB40" s="705"/>
      <c r="CD40" s="706" t="s">
        <v>346</v>
      </c>
      <c r="CE40" s="703"/>
      <c r="CF40" s="703"/>
      <c r="CG40" s="703"/>
      <c r="CH40" s="703"/>
      <c r="CI40" s="703"/>
      <c r="CJ40" s="703"/>
      <c r="CK40" s="703"/>
      <c r="CL40" s="703"/>
      <c r="CM40" s="703"/>
      <c r="CN40" s="703"/>
      <c r="CO40" s="703"/>
      <c r="CP40" s="703"/>
      <c r="CQ40" s="704"/>
      <c r="CR40" s="664">
        <v>3172</v>
      </c>
      <c r="CS40" s="665"/>
      <c r="CT40" s="665"/>
      <c r="CU40" s="665"/>
      <c r="CV40" s="665"/>
      <c r="CW40" s="665"/>
      <c r="CX40" s="665"/>
      <c r="CY40" s="666"/>
      <c r="CZ40" s="667">
        <v>0.1</v>
      </c>
      <c r="DA40" s="677"/>
      <c r="DB40" s="677"/>
      <c r="DC40" s="678"/>
      <c r="DD40" s="670">
        <v>198</v>
      </c>
      <c r="DE40" s="665"/>
      <c r="DF40" s="665"/>
      <c r="DG40" s="665"/>
      <c r="DH40" s="665"/>
      <c r="DI40" s="665"/>
      <c r="DJ40" s="665"/>
      <c r="DK40" s="666"/>
      <c r="DL40" s="670">
        <v>198</v>
      </c>
      <c r="DM40" s="665"/>
      <c r="DN40" s="665"/>
      <c r="DO40" s="665"/>
      <c r="DP40" s="665"/>
      <c r="DQ40" s="665"/>
      <c r="DR40" s="665"/>
      <c r="DS40" s="665"/>
      <c r="DT40" s="665"/>
      <c r="DU40" s="665"/>
      <c r="DV40" s="666"/>
      <c r="DW40" s="667">
        <v>0</v>
      </c>
      <c r="DX40" s="677"/>
      <c r="DY40" s="677"/>
      <c r="DZ40" s="677"/>
      <c r="EA40" s="677"/>
      <c r="EB40" s="677"/>
      <c r="EC40" s="698"/>
    </row>
    <row r="41" spans="2:133" ht="11.25" customHeight="1" x14ac:dyDescent="0.15">
      <c r="B41" s="661" t="s">
        <v>347</v>
      </c>
      <c r="C41" s="662"/>
      <c r="D41" s="662"/>
      <c r="E41" s="662"/>
      <c r="F41" s="662"/>
      <c r="G41" s="662"/>
      <c r="H41" s="662"/>
      <c r="I41" s="662"/>
      <c r="J41" s="662"/>
      <c r="K41" s="662"/>
      <c r="L41" s="662"/>
      <c r="M41" s="662"/>
      <c r="N41" s="662"/>
      <c r="O41" s="662"/>
      <c r="P41" s="662"/>
      <c r="Q41" s="663"/>
      <c r="R41" s="664" t="s">
        <v>129</v>
      </c>
      <c r="S41" s="665"/>
      <c r="T41" s="665"/>
      <c r="U41" s="665"/>
      <c r="V41" s="665"/>
      <c r="W41" s="665"/>
      <c r="X41" s="665"/>
      <c r="Y41" s="666"/>
      <c r="Z41" s="691" t="s">
        <v>129</v>
      </c>
      <c r="AA41" s="691"/>
      <c r="AB41" s="691"/>
      <c r="AC41" s="691"/>
      <c r="AD41" s="692" t="s">
        <v>129</v>
      </c>
      <c r="AE41" s="692"/>
      <c r="AF41" s="692"/>
      <c r="AG41" s="692"/>
      <c r="AH41" s="692"/>
      <c r="AI41" s="692"/>
      <c r="AJ41" s="692"/>
      <c r="AK41" s="692"/>
      <c r="AL41" s="667" t="s">
        <v>129</v>
      </c>
      <c r="AM41" s="668"/>
      <c r="AN41" s="668"/>
      <c r="AO41" s="693"/>
      <c r="AQ41" s="699" t="s">
        <v>348</v>
      </c>
      <c r="AR41" s="700"/>
      <c r="AS41" s="700"/>
      <c r="AT41" s="700"/>
      <c r="AU41" s="700"/>
      <c r="AV41" s="700"/>
      <c r="AW41" s="700"/>
      <c r="AX41" s="700"/>
      <c r="AY41" s="701"/>
      <c r="AZ41" s="664">
        <v>27485</v>
      </c>
      <c r="BA41" s="665"/>
      <c r="BB41" s="665"/>
      <c r="BC41" s="665"/>
      <c r="BD41" s="675"/>
      <c r="BE41" s="675"/>
      <c r="BF41" s="702"/>
      <c r="BG41" s="707"/>
      <c r="BH41" s="708"/>
      <c r="BI41" s="708"/>
      <c r="BJ41" s="708"/>
      <c r="BK41" s="708"/>
      <c r="BL41" s="364"/>
      <c r="BM41" s="703" t="s">
        <v>349</v>
      </c>
      <c r="BN41" s="703"/>
      <c r="BO41" s="703"/>
      <c r="BP41" s="703"/>
      <c r="BQ41" s="703"/>
      <c r="BR41" s="703"/>
      <c r="BS41" s="703"/>
      <c r="BT41" s="703"/>
      <c r="BU41" s="704"/>
      <c r="BV41" s="664" t="s">
        <v>129</v>
      </c>
      <c r="BW41" s="665"/>
      <c r="BX41" s="665"/>
      <c r="BY41" s="665"/>
      <c r="BZ41" s="665"/>
      <c r="CA41" s="665"/>
      <c r="CB41" s="705"/>
      <c r="CD41" s="706" t="s">
        <v>350</v>
      </c>
      <c r="CE41" s="703"/>
      <c r="CF41" s="703"/>
      <c r="CG41" s="703"/>
      <c r="CH41" s="703"/>
      <c r="CI41" s="703"/>
      <c r="CJ41" s="703"/>
      <c r="CK41" s="703"/>
      <c r="CL41" s="703"/>
      <c r="CM41" s="703"/>
      <c r="CN41" s="703"/>
      <c r="CO41" s="703"/>
      <c r="CP41" s="703"/>
      <c r="CQ41" s="704"/>
      <c r="CR41" s="664" t="s">
        <v>129</v>
      </c>
      <c r="CS41" s="675"/>
      <c r="CT41" s="675"/>
      <c r="CU41" s="675"/>
      <c r="CV41" s="675"/>
      <c r="CW41" s="675"/>
      <c r="CX41" s="675"/>
      <c r="CY41" s="676"/>
      <c r="CZ41" s="667" t="s">
        <v>129</v>
      </c>
      <c r="DA41" s="677"/>
      <c r="DB41" s="677"/>
      <c r="DC41" s="678"/>
      <c r="DD41" s="670" t="s">
        <v>129</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351</v>
      </c>
      <c r="C42" s="662"/>
      <c r="D42" s="662"/>
      <c r="E42" s="662"/>
      <c r="F42" s="662"/>
      <c r="G42" s="662"/>
      <c r="H42" s="662"/>
      <c r="I42" s="662"/>
      <c r="J42" s="662"/>
      <c r="K42" s="662"/>
      <c r="L42" s="662"/>
      <c r="M42" s="662"/>
      <c r="N42" s="662"/>
      <c r="O42" s="662"/>
      <c r="P42" s="662"/>
      <c r="Q42" s="663"/>
      <c r="R42" s="664" t="s">
        <v>129</v>
      </c>
      <c r="S42" s="665"/>
      <c r="T42" s="665"/>
      <c r="U42" s="665"/>
      <c r="V42" s="665"/>
      <c r="W42" s="665"/>
      <c r="X42" s="665"/>
      <c r="Y42" s="666"/>
      <c r="Z42" s="691" t="s">
        <v>129</v>
      </c>
      <c r="AA42" s="691"/>
      <c r="AB42" s="691"/>
      <c r="AC42" s="691"/>
      <c r="AD42" s="692" t="s">
        <v>129</v>
      </c>
      <c r="AE42" s="692"/>
      <c r="AF42" s="692"/>
      <c r="AG42" s="692"/>
      <c r="AH42" s="692"/>
      <c r="AI42" s="692"/>
      <c r="AJ42" s="692"/>
      <c r="AK42" s="692"/>
      <c r="AL42" s="667" t="s">
        <v>129</v>
      </c>
      <c r="AM42" s="668"/>
      <c r="AN42" s="668"/>
      <c r="AO42" s="693"/>
      <c r="AQ42" s="711" t="s">
        <v>352</v>
      </c>
      <c r="AR42" s="712"/>
      <c r="AS42" s="712"/>
      <c r="AT42" s="712"/>
      <c r="AU42" s="712"/>
      <c r="AV42" s="712"/>
      <c r="AW42" s="712"/>
      <c r="AX42" s="712"/>
      <c r="AY42" s="713"/>
      <c r="AZ42" s="644">
        <v>94085</v>
      </c>
      <c r="BA42" s="679"/>
      <c r="BB42" s="679"/>
      <c r="BC42" s="679"/>
      <c r="BD42" s="645"/>
      <c r="BE42" s="645"/>
      <c r="BF42" s="694"/>
      <c r="BG42" s="709"/>
      <c r="BH42" s="710"/>
      <c r="BI42" s="710"/>
      <c r="BJ42" s="710"/>
      <c r="BK42" s="710"/>
      <c r="BL42" s="365"/>
      <c r="BM42" s="695" t="s">
        <v>353</v>
      </c>
      <c r="BN42" s="695"/>
      <c r="BO42" s="695"/>
      <c r="BP42" s="695"/>
      <c r="BQ42" s="695"/>
      <c r="BR42" s="695"/>
      <c r="BS42" s="695"/>
      <c r="BT42" s="695"/>
      <c r="BU42" s="696"/>
      <c r="BV42" s="644">
        <v>372</v>
      </c>
      <c r="BW42" s="679"/>
      <c r="BX42" s="679"/>
      <c r="BY42" s="679"/>
      <c r="BZ42" s="679"/>
      <c r="CA42" s="679"/>
      <c r="CB42" s="697"/>
      <c r="CD42" s="661" t="s">
        <v>354</v>
      </c>
      <c r="CE42" s="662"/>
      <c r="CF42" s="662"/>
      <c r="CG42" s="662"/>
      <c r="CH42" s="662"/>
      <c r="CI42" s="662"/>
      <c r="CJ42" s="662"/>
      <c r="CK42" s="662"/>
      <c r="CL42" s="662"/>
      <c r="CM42" s="662"/>
      <c r="CN42" s="662"/>
      <c r="CO42" s="662"/>
      <c r="CP42" s="662"/>
      <c r="CQ42" s="663"/>
      <c r="CR42" s="664">
        <v>661943</v>
      </c>
      <c r="CS42" s="675"/>
      <c r="CT42" s="675"/>
      <c r="CU42" s="675"/>
      <c r="CV42" s="675"/>
      <c r="CW42" s="675"/>
      <c r="CX42" s="675"/>
      <c r="CY42" s="676"/>
      <c r="CZ42" s="667">
        <v>19.5</v>
      </c>
      <c r="DA42" s="677"/>
      <c r="DB42" s="677"/>
      <c r="DC42" s="678"/>
      <c r="DD42" s="670">
        <v>32457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355</v>
      </c>
      <c r="C43" s="662"/>
      <c r="D43" s="662"/>
      <c r="E43" s="662"/>
      <c r="F43" s="662"/>
      <c r="G43" s="662"/>
      <c r="H43" s="662"/>
      <c r="I43" s="662"/>
      <c r="J43" s="662"/>
      <c r="K43" s="662"/>
      <c r="L43" s="662"/>
      <c r="M43" s="662"/>
      <c r="N43" s="662"/>
      <c r="O43" s="662"/>
      <c r="P43" s="662"/>
      <c r="Q43" s="663"/>
      <c r="R43" s="664">
        <v>136735</v>
      </c>
      <c r="S43" s="665"/>
      <c r="T43" s="665"/>
      <c r="U43" s="665"/>
      <c r="V43" s="665"/>
      <c r="W43" s="665"/>
      <c r="X43" s="665"/>
      <c r="Y43" s="666"/>
      <c r="Z43" s="691">
        <v>3.9</v>
      </c>
      <c r="AA43" s="691"/>
      <c r="AB43" s="691"/>
      <c r="AC43" s="691"/>
      <c r="AD43" s="692" t="s">
        <v>129</v>
      </c>
      <c r="AE43" s="692"/>
      <c r="AF43" s="692"/>
      <c r="AG43" s="692"/>
      <c r="AH43" s="692"/>
      <c r="AI43" s="692"/>
      <c r="AJ43" s="692"/>
      <c r="AK43" s="692"/>
      <c r="AL43" s="667" t="s">
        <v>129</v>
      </c>
      <c r="AM43" s="668"/>
      <c r="AN43" s="668"/>
      <c r="AO43" s="693"/>
      <c r="BV43" s="219"/>
      <c r="BW43" s="219"/>
      <c r="BX43" s="219"/>
      <c r="BY43" s="219"/>
      <c r="BZ43" s="219"/>
      <c r="CA43" s="219"/>
      <c r="CB43" s="219"/>
      <c r="CD43" s="661" t="s">
        <v>356</v>
      </c>
      <c r="CE43" s="662"/>
      <c r="CF43" s="662"/>
      <c r="CG43" s="662"/>
      <c r="CH43" s="662"/>
      <c r="CI43" s="662"/>
      <c r="CJ43" s="662"/>
      <c r="CK43" s="662"/>
      <c r="CL43" s="662"/>
      <c r="CM43" s="662"/>
      <c r="CN43" s="662"/>
      <c r="CO43" s="662"/>
      <c r="CP43" s="662"/>
      <c r="CQ43" s="663"/>
      <c r="CR43" s="664">
        <v>19272</v>
      </c>
      <c r="CS43" s="675"/>
      <c r="CT43" s="675"/>
      <c r="CU43" s="675"/>
      <c r="CV43" s="675"/>
      <c r="CW43" s="675"/>
      <c r="CX43" s="675"/>
      <c r="CY43" s="676"/>
      <c r="CZ43" s="667">
        <v>0.6</v>
      </c>
      <c r="DA43" s="677"/>
      <c r="DB43" s="677"/>
      <c r="DC43" s="678"/>
      <c r="DD43" s="670">
        <v>19272</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357</v>
      </c>
      <c r="C44" s="642"/>
      <c r="D44" s="642"/>
      <c r="E44" s="642"/>
      <c r="F44" s="642"/>
      <c r="G44" s="642"/>
      <c r="H44" s="642"/>
      <c r="I44" s="642"/>
      <c r="J44" s="642"/>
      <c r="K44" s="642"/>
      <c r="L44" s="642"/>
      <c r="M44" s="642"/>
      <c r="N44" s="642"/>
      <c r="O44" s="642"/>
      <c r="P44" s="642"/>
      <c r="Q44" s="643"/>
      <c r="R44" s="644">
        <v>3515529</v>
      </c>
      <c r="S44" s="679"/>
      <c r="T44" s="679"/>
      <c r="U44" s="679"/>
      <c r="V44" s="679"/>
      <c r="W44" s="679"/>
      <c r="X44" s="679"/>
      <c r="Y44" s="680"/>
      <c r="Z44" s="681">
        <v>100</v>
      </c>
      <c r="AA44" s="681"/>
      <c r="AB44" s="681"/>
      <c r="AC44" s="681"/>
      <c r="AD44" s="682">
        <v>1693756</v>
      </c>
      <c r="AE44" s="682"/>
      <c r="AF44" s="682"/>
      <c r="AG44" s="682"/>
      <c r="AH44" s="682"/>
      <c r="AI44" s="682"/>
      <c r="AJ44" s="682"/>
      <c r="AK44" s="682"/>
      <c r="AL44" s="647">
        <v>100</v>
      </c>
      <c r="AM44" s="683"/>
      <c r="AN44" s="683"/>
      <c r="AO44" s="684"/>
      <c r="CD44" s="685" t="s">
        <v>304</v>
      </c>
      <c r="CE44" s="686"/>
      <c r="CF44" s="661" t="s">
        <v>358</v>
      </c>
      <c r="CG44" s="662"/>
      <c r="CH44" s="662"/>
      <c r="CI44" s="662"/>
      <c r="CJ44" s="662"/>
      <c r="CK44" s="662"/>
      <c r="CL44" s="662"/>
      <c r="CM44" s="662"/>
      <c r="CN44" s="662"/>
      <c r="CO44" s="662"/>
      <c r="CP44" s="662"/>
      <c r="CQ44" s="663"/>
      <c r="CR44" s="664">
        <v>661943</v>
      </c>
      <c r="CS44" s="665"/>
      <c r="CT44" s="665"/>
      <c r="CU44" s="665"/>
      <c r="CV44" s="665"/>
      <c r="CW44" s="665"/>
      <c r="CX44" s="665"/>
      <c r="CY44" s="666"/>
      <c r="CZ44" s="667">
        <v>19.5</v>
      </c>
      <c r="DA44" s="668"/>
      <c r="DB44" s="668"/>
      <c r="DC44" s="669"/>
      <c r="DD44" s="670">
        <v>32457</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359</v>
      </c>
      <c r="CG45" s="662"/>
      <c r="CH45" s="662"/>
      <c r="CI45" s="662"/>
      <c r="CJ45" s="662"/>
      <c r="CK45" s="662"/>
      <c r="CL45" s="662"/>
      <c r="CM45" s="662"/>
      <c r="CN45" s="662"/>
      <c r="CO45" s="662"/>
      <c r="CP45" s="662"/>
      <c r="CQ45" s="663"/>
      <c r="CR45" s="664">
        <v>30186</v>
      </c>
      <c r="CS45" s="675"/>
      <c r="CT45" s="675"/>
      <c r="CU45" s="675"/>
      <c r="CV45" s="675"/>
      <c r="CW45" s="675"/>
      <c r="CX45" s="675"/>
      <c r="CY45" s="676"/>
      <c r="CZ45" s="667">
        <v>0.9</v>
      </c>
      <c r="DA45" s="677"/>
      <c r="DB45" s="677"/>
      <c r="DC45" s="678"/>
      <c r="DD45" s="670">
        <v>5633</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361</v>
      </c>
      <c r="CG46" s="662"/>
      <c r="CH46" s="662"/>
      <c r="CI46" s="662"/>
      <c r="CJ46" s="662"/>
      <c r="CK46" s="662"/>
      <c r="CL46" s="662"/>
      <c r="CM46" s="662"/>
      <c r="CN46" s="662"/>
      <c r="CO46" s="662"/>
      <c r="CP46" s="662"/>
      <c r="CQ46" s="663"/>
      <c r="CR46" s="664">
        <v>631757</v>
      </c>
      <c r="CS46" s="665"/>
      <c r="CT46" s="665"/>
      <c r="CU46" s="665"/>
      <c r="CV46" s="665"/>
      <c r="CW46" s="665"/>
      <c r="CX46" s="665"/>
      <c r="CY46" s="666"/>
      <c r="CZ46" s="667">
        <v>18.600000000000001</v>
      </c>
      <c r="DA46" s="668"/>
      <c r="DB46" s="668"/>
      <c r="DC46" s="669"/>
      <c r="DD46" s="670">
        <v>26824</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362</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363</v>
      </c>
      <c r="CG47" s="662"/>
      <c r="CH47" s="662"/>
      <c r="CI47" s="662"/>
      <c r="CJ47" s="662"/>
      <c r="CK47" s="662"/>
      <c r="CL47" s="662"/>
      <c r="CM47" s="662"/>
      <c r="CN47" s="662"/>
      <c r="CO47" s="662"/>
      <c r="CP47" s="662"/>
      <c r="CQ47" s="663"/>
      <c r="CR47" s="664" t="s">
        <v>129</v>
      </c>
      <c r="CS47" s="675"/>
      <c r="CT47" s="675"/>
      <c r="CU47" s="675"/>
      <c r="CV47" s="675"/>
      <c r="CW47" s="675"/>
      <c r="CX47" s="675"/>
      <c r="CY47" s="676"/>
      <c r="CZ47" s="667" t="s">
        <v>129</v>
      </c>
      <c r="DA47" s="677"/>
      <c r="DB47" s="677"/>
      <c r="DC47" s="678"/>
      <c r="DD47" s="670" t="s">
        <v>129</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364</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365</v>
      </c>
      <c r="CG48" s="662"/>
      <c r="CH48" s="662"/>
      <c r="CI48" s="662"/>
      <c r="CJ48" s="662"/>
      <c r="CK48" s="662"/>
      <c r="CL48" s="662"/>
      <c r="CM48" s="662"/>
      <c r="CN48" s="662"/>
      <c r="CO48" s="662"/>
      <c r="CP48" s="662"/>
      <c r="CQ48" s="663"/>
      <c r="CR48" s="664" t="s">
        <v>129</v>
      </c>
      <c r="CS48" s="665"/>
      <c r="CT48" s="665"/>
      <c r="CU48" s="665"/>
      <c r="CV48" s="665"/>
      <c r="CW48" s="665"/>
      <c r="CX48" s="665"/>
      <c r="CY48" s="666"/>
      <c r="CZ48" s="667" t="s">
        <v>129</v>
      </c>
      <c r="DA48" s="668"/>
      <c r="DB48" s="668"/>
      <c r="DC48" s="669"/>
      <c r="DD48" s="670" t="s">
        <v>129</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366</v>
      </c>
      <c r="CE49" s="642"/>
      <c r="CF49" s="642"/>
      <c r="CG49" s="642"/>
      <c r="CH49" s="642"/>
      <c r="CI49" s="642"/>
      <c r="CJ49" s="642"/>
      <c r="CK49" s="642"/>
      <c r="CL49" s="642"/>
      <c r="CM49" s="642"/>
      <c r="CN49" s="642"/>
      <c r="CO49" s="642"/>
      <c r="CP49" s="642"/>
      <c r="CQ49" s="643"/>
      <c r="CR49" s="644">
        <v>3387875</v>
      </c>
      <c r="CS49" s="645"/>
      <c r="CT49" s="645"/>
      <c r="CU49" s="645"/>
      <c r="CV49" s="645"/>
      <c r="CW49" s="645"/>
      <c r="CX49" s="645"/>
      <c r="CY49" s="646"/>
      <c r="CZ49" s="647">
        <v>100</v>
      </c>
      <c r="DA49" s="648"/>
      <c r="DB49" s="648"/>
      <c r="DC49" s="649"/>
      <c r="DD49" s="650">
        <v>2053289</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4" t="s">
        <v>367</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368</v>
      </c>
      <c r="DK2" s="1156"/>
      <c r="DL2" s="1156"/>
      <c r="DM2" s="1156"/>
      <c r="DN2" s="1156"/>
      <c r="DO2" s="1157"/>
      <c r="DP2" s="224"/>
      <c r="DQ2" s="1155" t="s">
        <v>369</v>
      </c>
      <c r="DR2" s="1156"/>
      <c r="DS2" s="1156"/>
      <c r="DT2" s="1156"/>
      <c r="DU2" s="1156"/>
      <c r="DV2" s="1156"/>
      <c r="DW2" s="1156"/>
      <c r="DX2" s="1156"/>
      <c r="DY2" s="1156"/>
      <c r="DZ2" s="1157"/>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3" t="s">
        <v>370</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371</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15">
      <c r="A5" s="1059" t="s">
        <v>372</v>
      </c>
      <c r="B5" s="1060"/>
      <c r="C5" s="1060"/>
      <c r="D5" s="1060"/>
      <c r="E5" s="1060"/>
      <c r="F5" s="1060"/>
      <c r="G5" s="1060"/>
      <c r="H5" s="1060"/>
      <c r="I5" s="1060"/>
      <c r="J5" s="1060"/>
      <c r="K5" s="1060"/>
      <c r="L5" s="1060"/>
      <c r="M5" s="1060"/>
      <c r="N5" s="1060"/>
      <c r="O5" s="1060"/>
      <c r="P5" s="1061"/>
      <c r="Q5" s="1065" t="s">
        <v>373</v>
      </c>
      <c r="R5" s="1066"/>
      <c r="S5" s="1066"/>
      <c r="T5" s="1066"/>
      <c r="U5" s="1067"/>
      <c r="V5" s="1065" t="s">
        <v>374</v>
      </c>
      <c r="W5" s="1066"/>
      <c r="X5" s="1066"/>
      <c r="Y5" s="1066"/>
      <c r="Z5" s="1067"/>
      <c r="AA5" s="1065" t="s">
        <v>375</v>
      </c>
      <c r="AB5" s="1066"/>
      <c r="AC5" s="1066"/>
      <c r="AD5" s="1066"/>
      <c r="AE5" s="1066"/>
      <c r="AF5" s="1158" t="s">
        <v>376</v>
      </c>
      <c r="AG5" s="1066"/>
      <c r="AH5" s="1066"/>
      <c r="AI5" s="1066"/>
      <c r="AJ5" s="1079"/>
      <c r="AK5" s="1066" t="s">
        <v>377</v>
      </c>
      <c r="AL5" s="1066"/>
      <c r="AM5" s="1066"/>
      <c r="AN5" s="1066"/>
      <c r="AO5" s="1067"/>
      <c r="AP5" s="1065" t="s">
        <v>378</v>
      </c>
      <c r="AQ5" s="1066"/>
      <c r="AR5" s="1066"/>
      <c r="AS5" s="1066"/>
      <c r="AT5" s="1067"/>
      <c r="AU5" s="1065" t="s">
        <v>379</v>
      </c>
      <c r="AV5" s="1066"/>
      <c r="AW5" s="1066"/>
      <c r="AX5" s="1066"/>
      <c r="AY5" s="1079"/>
      <c r="AZ5" s="228"/>
      <c r="BA5" s="228"/>
      <c r="BB5" s="228"/>
      <c r="BC5" s="228"/>
      <c r="BD5" s="228"/>
      <c r="BE5" s="229"/>
      <c r="BF5" s="229"/>
      <c r="BG5" s="229"/>
      <c r="BH5" s="229"/>
      <c r="BI5" s="229"/>
      <c r="BJ5" s="229"/>
      <c r="BK5" s="229"/>
      <c r="BL5" s="229"/>
      <c r="BM5" s="229"/>
      <c r="BN5" s="229"/>
      <c r="BO5" s="229"/>
      <c r="BP5" s="229"/>
      <c r="BQ5" s="1059" t="s">
        <v>380</v>
      </c>
      <c r="BR5" s="1060"/>
      <c r="BS5" s="1060"/>
      <c r="BT5" s="1060"/>
      <c r="BU5" s="1060"/>
      <c r="BV5" s="1060"/>
      <c r="BW5" s="1060"/>
      <c r="BX5" s="1060"/>
      <c r="BY5" s="1060"/>
      <c r="BZ5" s="1060"/>
      <c r="CA5" s="1060"/>
      <c r="CB5" s="1060"/>
      <c r="CC5" s="1060"/>
      <c r="CD5" s="1060"/>
      <c r="CE5" s="1060"/>
      <c r="CF5" s="1060"/>
      <c r="CG5" s="1061"/>
      <c r="CH5" s="1065" t="s">
        <v>381</v>
      </c>
      <c r="CI5" s="1066"/>
      <c r="CJ5" s="1066"/>
      <c r="CK5" s="1066"/>
      <c r="CL5" s="1067"/>
      <c r="CM5" s="1065" t="s">
        <v>382</v>
      </c>
      <c r="CN5" s="1066"/>
      <c r="CO5" s="1066"/>
      <c r="CP5" s="1066"/>
      <c r="CQ5" s="1067"/>
      <c r="CR5" s="1065" t="s">
        <v>383</v>
      </c>
      <c r="CS5" s="1066"/>
      <c r="CT5" s="1066"/>
      <c r="CU5" s="1066"/>
      <c r="CV5" s="1067"/>
      <c r="CW5" s="1065" t="s">
        <v>384</v>
      </c>
      <c r="CX5" s="1066"/>
      <c r="CY5" s="1066"/>
      <c r="CZ5" s="1066"/>
      <c r="DA5" s="1067"/>
      <c r="DB5" s="1065" t="s">
        <v>385</v>
      </c>
      <c r="DC5" s="1066"/>
      <c r="DD5" s="1066"/>
      <c r="DE5" s="1066"/>
      <c r="DF5" s="1067"/>
      <c r="DG5" s="1148" t="s">
        <v>386</v>
      </c>
      <c r="DH5" s="1149"/>
      <c r="DI5" s="1149"/>
      <c r="DJ5" s="1149"/>
      <c r="DK5" s="1150"/>
      <c r="DL5" s="1148" t="s">
        <v>387</v>
      </c>
      <c r="DM5" s="1149"/>
      <c r="DN5" s="1149"/>
      <c r="DO5" s="1149"/>
      <c r="DP5" s="1150"/>
      <c r="DQ5" s="1065" t="s">
        <v>388</v>
      </c>
      <c r="DR5" s="1066"/>
      <c r="DS5" s="1066"/>
      <c r="DT5" s="1066"/>
      <c r="DU5" s="1067"/>
      <c r="DV5" s="1065" t="s">
        <v>379</v>
      </c>
      <c r="DW5" s="1066"/>
      <c r="DX5" s="1066"/>
      <c r="DY5" s="1066"/>
      <c r="DZ5" s="1079"/>
      <c r="EA5" s="230"/>
    </row>
    <row r="6" spans="1:131" s="231"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15">
      <c r="A7" s="232">
        <v>1</v>
      </c>
      <c r="B7" s="1111" t="s">
        <v>389</v>
      </c>
      <c r="C7" s="1112"/>
      <c r="D7" s="1112"/>
      <c r="E7" s="1112"/>
      <c r="F7" s="1112"/>
      <c r="G7" s="1112"/>
      <c r="H7" s="1112"/>
      <c r="I7" s="1112"/>
      <c r="J7" s="1112"/>
      <c r="K7" s="1112"/>
      <c r="L7" s="1112"/>
      <c r="M7" s="1112"/>
      <c r="N7" s="1112"/>
      <c r="O7" s="1112"/>
      <c r="P7" s="1113"/>
      <c r="Q7" s="1166">
        <v>3516</v>
      </c>
      <c r="R7" s="1167"/>
      <c r="S7" s="1167"/>
      <c r="T7" s="1167"/>
      <c r="U7" s="1167"/>
      <c r="V7" s="1167">
        <v>3388</v>
      </c>
      <c r="W7" s="1167"/>
      <c r="X7" s="1167"/>
      <c r="Y7" s="1167"/>
      <c r="Z7" s="1167"/>
      <c r="AA7" s="1167">
        <v>128</v>
      </c>
      <c r="AB7" s="1167"/>
      <c r="AC7" s="1167"/>
      <c r="AD7" s="1167"/>
      <c r="AE7" s="1168"/>
      <c r="AF7" s="1169">
        <v>116</v>
      </c>
      <c r="AG7" s="1170"/>
      <c r="AH7" s="1170"/>
      <c r="AI7" s="1170"/>
      <c r="AJ7" s="1171"/>
      <c r="AK7" s="1172">
        <v>0</v>
      </c>
      <c r="AL7" s="1173"/>
      <c r="AM7" s="1173"/>
      <c r="AN7" s="1173"/>
      <c r="AO7" s="1173"/>
      <c r="AP7" s="1173">
        <v>2691</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577</v>
      </c>
      <c r="BT7" s="1164"/>
      <c r="BU7" s="1164"/>
      <c r="BV7" s="1164"/>
      <c r="BW7" s="1164"/>
      <c r="BX7" s="1164"/>
      <c r="BY7" s="1164"/>
      <c r="BZ7" s="1164"/>
      <c r="CA7" s="1164"/>
      <c r="CB7" s="1164"/>
      <c r="CC7" s="1164"/>
      <c r="CD7" s="1164"/>
      <c r="CE7" s="1164"/>
      <c r="CF7" s="1164"/>
      <c r="CG7" s="1176"/>
      <c r="CH7" s="1160">
        <v>1</v>
      </c>
      <c r="CI7" s="1161"/>
      <c r="CJ7" s="1161"/>
      <c r="CK7" s="1161"/>
      <c r="CL7" s="1162"/>
      <c r="CM7" s="1160">
        <v>44</v>
      </c>
      <c r="CN7" s="1161"/>
      <c r="CO7" s="1161"/>
      <c r="CP7" s="1161"/>
      <c r="CQ7" s="1162"/>
      <c r="CR7" s="1160">
        <v>10</v>
      </c>
      <c r="CS7" s="1161"/>
      <c r="CT7" s="1161"/>
      <c r="CU7" s="1161"/>
      <c r="CV7" s="1162"/>
      <c r="CW7" s="1160">
        <v>0</v>
      </c>
      <c r="CX7" s="1161"/>
      <c r="CY7" s="1161"/>
      <c r="CZ7" s="1161"/>
      <c r="DA7" s="1162"/>
      <c r="DB7" s="1160">
        <v>0</v>
      </c>
      <c r="DC7" s="1161"/>
      <c r="DD7" s="1161"/>
      <c r="DE7" s="1161"/>
      <c r="DF7" s="1162"/>
      <c r="DG7" s="1160" t="s">
        <v>508</v>
      </c>
      <c r="DH7" s="1161"/>
      <c r="DI7" s="1161"/>
      <c r="DJ7" s="1161"/>
      <c r="DK7" s="1162"/>
      <c r="DL7" s="1160" t="s">
        <v>508</v>
      </c>
      <c r="DM7" s="1161"/>
      <c r="DN7" s="1161"/>
      <c r="DO7" s="1161"/>
      <c r="DP7" s="1162"/>
      <c r="DQ7" s="1160"/>
      <c r="DR7" s="1161"/>
      <c r="DS7" s="1161"/>
      <c r="DT7" s="1161"/>
      <c r="DU7" s="1162"/>
      <c r="DV7" s="1163"/>
      <c r="DW7" s="1164"/>
      <c r="DX7" s="1164"/>
      <c r="DY7" s="1164"/>
      <c r="DZ7" s="1165"/>
      <c r="EA7" s="230"/>
    </row>
    <row r="8" spans="1:131" s="231" customFormat="1" ht="26.25" customHeight="1" x14ac:dyDescent="0.15">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578</v>
      </c>
      <c r="BT8" s="1057"/>
      <c r="BU8" s="1057"/>
      <c r="BV8" s="1057"/>
      <c r="BW8" s="1057"/>
      <c r="BX8" s="1057"/>
      <c r="BY8" s="1057"/>
      <c r="BZ8" s="1057"/>
      <c r="CA8" s="1057"/>
      <c r="CB8" s="1057"/>
      <c r="CC8" s="1057"/>
      <c r="CD8" s="1057"/>
      <c r="CE8" s="1057"/>
      <c r="CF8" s="1057"/>
      <c r="CG8" s="1078"/>
      <c r="CH8" s="1053">
        <v>-67</v>
      </c>
      <c r="CI8" s="1054"/>
      <c r="CJ8" s="1054"/>
      <c r="CK8" s="1054"/>
      <c r="CL8" s="1055"/>
      <c r="CM8" s="1053">
        <v>-2</v>
      </c>
      <c r="CN8" s="1054"/>
      <c r="CO8" s="1054"/>
      <c r="CP8" s="1054"/>
      <c r="CQ8" s="1055"/>
      <c r="CR8" s="1053">
        <v>3</v>
      </c>
      <c r="CS8" s="1054"/>
      <c r="CT8" s="1054"/>
      <c r="CU8" s="1054"/>
      <c r="CV8" s="1055"/>
      <c r="CW8" s="1053">
        <v>63</v>
      </c>
      <c r="CX8" s="1054"/>
      <c r="CY8" s="1054"/>
      <c r="CZ8" s="1054"/>
      <c r="DA8" s="1055"/>
      <c r="DB8" s="1053">
        <v>0</v>
      </c>
      <c r="DC8" s="1054"/>
      <c r="DD8" s="1054"/>
      <c r="DE8" s="1054"/>
      <c r="DF8" s="1055"/>
      <c r="DG8" s="1053" t="s">
        <v>508</v>
      </c>
      <c r="DH8" s="1054"/>
      <c r="DI8" s="1054"/>
      <c r="DJ8" s="1054"/>
      <c r="DK8" s="1055"/>
      <c r="DL8" s="1053" t="s">
        <v>508</v>
      </c>
      <c r="DM8" s="1054"/>
      <c r="DN8" s="1054"/>
      <c r="DO8" s="1054"/>
      <c r="DP8" s="1055"/>
      <c r="DQ8" s="1053"/>
      <c r="DR8" s="1054"/>
      <c r="DS8" s="1054"/>
      <c r="DT8" s="1054"/>
      <c r="DU8" s="1055"/>
      <c r="DV8" s="1056"/>
      <c r="DW8" s="1057"/>
      <c r="DX8" s="1057"/>
      <c r="DY8" s="1057"/>
      <c r="DZ8" s="1058"/>
      <c r="EA8" s="230"/>
    </row>
    <row r="9" spans="1:131" s="231" customFormat="1" ht="26.25" customHeight="1" x14ac:dyDescent="0.15">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15">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15">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15">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15">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15">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15">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15">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15">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15">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15">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15">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15">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390</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
      <c r="A23" s="236" t="s">
        <v>391</v>
      </c>
      <c r="B23" s="1001" t="s">
        <v>392</v>
      </c>
      <c r="C23" s="1002"/>
      <c r="D23" s="1002"/>
      <c r="E23" s="1002"/>
      <c r="F23" s="1002"/>
      <c r="G23" s="1002"/>
      <c r="H23" s="1002"/>
      <c r="I23" s="1002"/>
      <c r="J23" s="1002"/>
      <c r="K23" s="1002"/>
      <c r="L23" s="1002"/>
      <c r="M23" s="1002"/>
      <c r="N23" s="1002"/>
      <c r="O23" s="1002"/>
      <c r="P23" s="1012"/>
      <c r="Q23" s="1131">
        <v>3516</v>
      </c>
      <c r="R23" s="1125"/>
      <c r="S23" s="1125"/>
      <c r="T23" s="1125"/>
      <c r="U23" s="1125"/>
      <c r="V23" s="1125">
        <v>3388</v>
      </c>
      <c r="W23" s="1125"/>
      <c r="X23" s="1125"/>
      <c r="Y23" s="1125"/>
      <c r="Z23" s="1125"/>
      <c r="AA23" s="1125">
        <v>128</v>
      </c>
      <c r="AB23" s="1125"/>
      <c r="AC23" s="1125"/>
      <c r="AD23" s="1125"/>
      <c r="AE23" s="1132"/>
      <c r="AF23" s="1133">
        <v>116</v>
      </c>
      <c r="AG23" s="1125"/>
      <c r="AH23" s="1125"/>
      <c r="AI23" s="1125"/>
      <c r="AJ23" s="1134"/>
      <c r="AK23" s="1135"/>
      <c r="AL23" s="1136"/>
      <c r="AM23" s="1136"/>
      <c r="AN23" s="1136"/>
      <c r="AO23" s="1136"/>
      <c r="AP23" s="1125">
        <v>2682</v>
      </c>
      <c r="AQ23" s="1125"/>
      <c r="AR23" s="1125"/>
      <c r="AS23" s="1125"/>
      <c r="AT23" s="1125"/>
      <c r="AU23" s="1126"/>
      <c r="AV23" s="1126"/>
      <c r="AW23" s="1126"/>
      <c r="AX23" s="1126"/>
      <c r="AY23" s="1127"/>
      <c r="AZ23" s="1128" t="s">
        <v>147</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15">
      <c r="A24" s="1124" t="s">
        <v>393</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
      <c r="A25" s="1123" t="s">
        <v>394</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15">
      <c r="A26" s="1059" t="s">
        <v>372</v>
      </c>
      <c r="B26" s="1060"/>
      <c r="C26" s="1060"/>
      <c r="D26" s="1060"/>
      <c r="E26" s="1060"/>
      <c r="F26" s="1060"/>
      <c r="G26" s="1060"/>
      <c r="H26" s="1060"/>
      <c r="I26" s="1060"/>
      <c r="J26" s="1060"/>
      <c r="K26" s="1060"/>
      <c r="L26" s="1060"/>
      <c r="M26" s="1060"/>
      <c r="N26" s="1060"/>
      <c r="O26" s="1060"/>
      <c r="P26" s="1061"/>
      <c r="Q26" s="1065" t="s">
        <v>395</v>
      </c>
      <c r="R26" s="1066"/>
      <c r="S26" s="1066"/>
      <c r="T26" s="1066"/>
      <c r="U26" s="1067"/>
      <c r="V26" s="1065" t="s">
        <v>396</v>
      </c>
      <c r="W26" s="1066"/>
      <c r="X26" s="1066"/>
      <c r="Y26" s="1066"/>
      <c r="Z26" s="1067"/>
      <c r="AA26" s="1065" t="s">
        <v>397</v>
      </c>
      <c r="AB26" s="1066"/>
      <c r="AC26" s="1066"/>
      <c r="AD26" s="1066"/>
      <c r="AE26" s="1066"/>
      <c r="AF26" s="1119" t="s">
        <v>398</v>
      </c>
      <c r="AG26" s="1072"/>
      <c r="AH26" s="1072"/>
      <c r="AI26" s="1072"/>
      <c r="AJ26" s="1120"/>
      <c r="AK26" s="1066" t="s">
        <v>399</v>
      </c>
      <c r="AL26" s="1066"/>
      <c r="AM26" s="1066"/>
      <c r="AN26" s="1066"/>
      <c r="AO26" s="1067"/>
      <c r="AP26" s="1065" t="s">
        <v>400</v>
      </c>
      <c r="AQ26" s="1066"/>
      <c r="AR26" s="1066"/>
      <c r="AS26" s="1066"/>
      <c r="AT26" s="1067"/>
      <c r="AU26" s="1065" t="s">
        <v>401</v>
      </c>
      <c r="AV26" s="1066"/>
      <c r="AW26" s="1066"/>
      <c r="AX26" s="1066"/>
      <c r="AY26" s="1067"/>
      <c r="AZ26" s="1065" t="s">
        <v>402</v>
      </c>
      <c r="BA26" s="1066"/>
      <c r="BB26" s="1066"/>
      <c r="BC26" s="1066"/>
      <c r="BD26" s="1067"/>
      <c r="BE26" s="1065" t="s">
        <v>379</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15">
      <c r="A28" s="238">
        <v>1</v>
      </c>
      <c r="B28" s="1111" t="s">
        <v>403</v>
      </c>
      <c r="C28" s="1112"/>
      <c r="D28" s="1112"/>
      <c r="E28" s="1112"/>
      <c r="F28" s="1112"/>
      <c r="G28" s="1112"/>
      <c r="H28" s="1112"/>
      <c r="I28" s="1112"/>
      <c r="J28" s="1112"/>
      <c r="K28" s="1112"/>
      <c r="L28" s="1112"/>
      <c r="M28" s="1112"/>
      <c r="N28" s="1112"/>
      <c r="O28" s="1112"/>
      <c r="P28" s="1113"/>
      <c r="Q28" s="1114">
        <v>356</v>
      </c>
      <c r="R28" s="1115"/>
      <c r="S28" s="1115"/>
      <c r="T28" s="1115"/>
      <c r="U28" s="1115"/>
      <c r="V28" s="1115">
        <v>356</v>
      </c>
      <c r="W28" s="1115"/>
      <c r="X28" s="1115"/>
      <c r="Y28" s="1115"/>
      <c r="Z28" s="1115"/>
      <c r="AA28" s="1115">
        <v>0</v>
      </c>
      <c r="AB28" s="1115"/>
      <c r="AC28" s="1115"/>
      <c r="AD28" s="1115"/>
      <c r="AE28" s="1116"/>
      <c r="AF28" s="1117">
        <v>0</v>
      </c>
      <c r="AG28" s="1115"/>
      <c r="AH28" s="1115"/>
      <c r="AI28" s="1115"/>
      <c r="AJ28" s="1118"/>
      <c r="AK28" s="1106">
        <v>27</v>
      </c>
      <c r="AL28" s="1107"/>
      <c r="AM28" s="1107"/>
      <c r="AN28" s="1107"/>
      <c r="AO28" s="1107"/>
      <c r="AP28" s="1107" t="s">
        <v>580</v>
      </c>
      <c r="AQ28" s="1107"/>
      <c r="AR28" s="1107"/>
      <c r="AS28" s="1107"/>
      <c r="AT28" s="1107"/>
      <c r="AU28" s="1107" t="s">
        <v>580</v>
      </c>
      <c r="AV28" s="1107"/>
      <c r="AW28" s="1107"/>
      <c r="AX28" s="1107"/>
      <c r="AY28" s="1107"/>
      <c r="AZ28" s="1108" t="s">
        <v>579</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15">
      <c r="A29" s="238">
        <v>2</v>
      </c>
      <c r="B29" s="1094" t="s">
        <v>404</v>
      </c>
      <c r="C29" s="1095"/>
      <c r="D29" s="1095"/>
      <c r="E29" s="1095"/>
      <c r="F29" s="1095"/>
      <c r="G29" s="1095"/>
      <c r="H29" s="1095"/>
      <c r="I29" s="1095"/>
      <c r="J29" s="1095"/>
      <c r="K29" s="1095"/>
      <c r="L29" s="1095"/>
      <c r="M29" s="1095"/>
      <c r="N29" s="1095"/>
      <c r="O29" s="1095"/>
      <c r="P29" s="1096"/>
      <c r="Q29" s="1102">
        <v>44</v>
      </c>
      <c r="R29" s="1103"/>
      <c r="S29" s="1103"/>
      <c r="T29" s="1103"/>
      <c r="U29" s="1103"/>
      <c r="V29" s="1103">
        <v>44</v>
      </c>
      <c r="W29" s="1103"/>
      <c r="X29" s="1103"/>
      <c r="Y29" s="1103"/>
      <c r="Z29" s="1103"/>
      <c r="AA29" s="1103">
        <v>0</v>
      </c>
      <c r="AB29" s="1103"/>
      <c r="AC29" s="1103"/>
      <c r="AD29" s="1103"/>
      <c r="AE29" s="1104"/>
      <c r="AF29" s="1099">
        <v>0</v>
      </c>
      <c r="AG29" s="1100"/>
      <c r="AH29" s="1100"/>
      <c r="AI29" s="1100"/>
      <c r="AJ29" s="1101"/>
      <c r="AK29" s="1044">
        <v>39</v>
      </c>
      <c r="AL29" s="1035"/>
      <c r="AM29" s="1035"/>
      <c r="AN29" s="1035"/>
      <c r="AO29" s="1035"/>
      <c r="AP29" s="1035" t="s">
        <v>580</v>
      </c>
      <c r="AQ29" s="1035"/>
      <c r="AR29" s="1035"/>
      <c r="AS29" s="1035"/>
      <c r="AT29" s="1035"/>
      <c r="AU29" s="1035" t="s">
        <v>580</v>
      </c>
      <c r="AV29" s="1035"/>
      <c r="AW29" s="1035"/>
      <c r="AX29" s="1035"/>
      <c r="AY29" s="1035"/>
      <c r="AZ29" s="1105" t="s">
        <v>579</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15">
      <c r="A30" s="238">
        <v>3</v>
      </c>
      <c r="B30" s="1094" t="s">
        <v>405</v>
      </c>
      <c r="C30" s="1095"/>
      <c r="D30" s="1095"/>
      <c r="E30" s="1095"/>
      <c r="F30" s="1095"/>
      <c r="G30" s="1095"/>
      <c r="H30" s="1095"/>
      <c r="I30" s="1095"/>
      <c r="J30" s="1095"/>
      <c r="K30" s="1095"/>
      <c r="L30" s="1095"/>
      <c r="M30" s="1095"/>
      <c r="N30" s="1095"/>
      <c r="O30" s="1095"/>
      <c r="P30" s="1096"/>
      <c r="Q30" s="1102">
        <v>146</v>
      </c>
      <c r="R30" s="1103"/>
      <c r="S30" s="1103"/>
      <c r="T30" s="1103"/>
      <c r="U30" s="1103"/>
      <c r="V30" s="1103">
        <v>128</v>
      </c>
      <c r="W30" s="1103"/>
      <c r="X30" s="1103"/>
      <c r="Y30" s="1103"/>
      <c r="Z30" s="1103"/>
      <c r="AA30" s="1103">
        <v>18</v>
      </c>
      <c r="AB30" s="1103"/>
      <c r="AC30" s="1103"/>
      <c r="AD30" s="1103"/>
      <c r="AE30" s="1104"/>
      <c r="AF30" s="1099">
        <v>13</v>
      </c>
      <c r="AG30" s="1100"/>
      <c r="AH30" s="1100"/>
      <c r="AI30" s="1100"/>
      <c r="AJ30" s="1101"/>
      <c r="AK30" s="1044">
        <v>45</v>
      </c>
      <c r="AL30" s="1035"/>
      <c r="AM30" s="1035"/>
      <c r="AN30" s="1035"/>
      <c r="AO30" s="1035"/>
      <c r="AP30" s="1035">
        <v>329</v>
      </c>
      <c r="AQ30" s="1035"/>
      <c r="AR30" s="1035"/>
      <c r="AS30" s="1035"/>
      <c r="AT30" s="1035"/>
      <c r="AU30" s="1035">
        <v>1</v>
      </c>
      <c r="AV30" s="1035"/>
      <c r="AW30" s="1035"/>
      <c r="AX30" s="1035"/>
      <c r="AY30" s="1035"/>
      <c r="AZ30" s="1105" t="s">
        <v>579</v>
      </c>
      <c r="BA30" s="1105"/>
      <c r="BB30" s="1105"/>
      <c r="BC30" s="1105"/>
      <c r="BD30" s="1105"/>
      <c r="BE30" s="1036" t="s">
        <v>406</v>
      </c>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15">
      <c r="A31" s="238">
        <v>4</v>
      </c>
      <c r="B31" s="1094"/>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15">
      <c r="A32" s="238">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15">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15">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15">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15">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15">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15">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15">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15">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15">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15">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15">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15">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15">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15">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15">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15">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15">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15">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15">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15">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15">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15">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15">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15">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15">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15">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15">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15">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15">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407</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
      <c r="A63" s="236" t="s">
        <v>391</v>
      </c>
      <c r="B63" s="1001" t="s">
        <v>408</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13</v>
      </c>
      <c r="AG63" s="1023"/>
      <c r="AH63" s="1023"/>
      <c r="AI63" s="1023"/>
      <c r="AJ63" s="1086"/>
      <c r="AK63" s="1087"/>
      <c r="AL63" s="1027"/>
      <c r="AM63" s="1027"/>
      <c r="AN63" s="1027"/>
      <c r="AO63" s="1027"/>
      <c r="AP63" s="1023">
        <v>329</v>
      </c>
      <c r="AQ63" s="1023"/>
      <c r="AR63" s="1023"/>
      <c r="AS63" s="1023"/>
      <c r="AT63" s="1023"/>
      <c r="AU63" s="1023">
        <v>0</v>
      </c>
      <c r="AV63" s="1023"/>
      <c r="AW63" s="1023"/>
      <c r="AX63" s="1023"/>
      <c r="AY63" s="1023"/>
      <c r="AZ63" s="1081"/>
      <c r="BA63" s="1081"/>
      <c r="BB63" s="1081"/>
      <c r="BC63" s="1081"/>
      <c r="BD63" s="1081"/>
      <c r="BE63" s="1024"/>
      <c r="BF63" s="1024"/>
      <c r="BG63" s="1024"/>
      <c r="BH63" s="1024"/>
      <c r="BI63" s="1025"/>
      <c r="BJ63" s="1082" t="s">
        <v>409</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
      <c r="A65" s="228" t="s">
        <v>410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15">
      <c r="A66" s="1059" t="s">
        <v>411</v>
      </c>
      <c r="B66" s="1060"/>
      <c r="C66" s="1060"/>
      <c r="D66" s="1060"/>
      <c r="E66" s="1060"/>
      <c r="F66" s="1060"/>
      <c r="G66" s="1060"/>
      <c r="H66" s="1060"/>
      <c r="I66" s="1060"/>
      <c r="J66" s="1060"/>
      <c r="K66" s="1060"/>
      <c r="L66" s="1060"/>
      <c r="M66" s="1060"/>
      <c r="N66" s="1060"/>
      <c r="O66" s="1060"/>
      <c r="P66" s="1061"/>
      <c r="Q66" s="1065" t="s">
        <v>412</v>
      </c>
      <c r="R66" s="1066"/>
      <c r="S66" s="1066"/>
      <c r="T66" s="1066"/>
      <c r="U66" s="1067"/>
      <c r="V66" s="1065" t="s">
        <v>413</v>
      </c>
      <c r="W66" s="1066"/>
      <c r="X66" s="1066"/>
      <c r="Y66" s="1066"/>
      <c r="Z66" s="1067"/>
      <c r="AA66" s="1065" t="s">
        <v>414</v>
      </c>
      <c r="AB66" s="1066"/>
      <c r="AC66" s="1066"/>
      <c r="AD66" s="1066"/>
      <c r="AE66" s="1067"/>
      <c r="AF66" s="1071" t="s">
        <v>415</v>
      </c>
      <c r="AG66" s="1072"/>
      <c r="AH66" s="1072"/>
      <c r="AI66" s="1072"/>
      <c r="AJ66" s="1073"/>
      <c r="AK66" s="1065" t="s">
        <v>416</v>
      </c>
      <c r="AL66" s="1060"/>
      <c r="AM66" s="1060"/>
      <c r="AN66" s="1060"/>
      <c r="AO66" s="1061"/>
      <c r="AP66" s="1065" t="s">
        <v>417</v>
      </c>
      <c r="AQ66" s="1066"/>
      <c r="AR66" s="1066"/>
      <c r="AS66" s="1066"/>
      <c r="AT66" s="1067"/>
      <c r="AU66" s="1065" t="s">
        <v>418</v>
      </c>
      <c r="AV66" s="1066"/>
      <c r="AW66" s="1066"/>
      <c r="AX66" s="1066"/>
      <c r="AY66" s="1067"/>
      <c r="AZ66" s="1065" t="s">
        <v>379</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15">
      <c r="A68" s="232">
        <v>1</v>
      </c>
      <c r="B68" s="1049" t="s">
        <v>569</v>
      </c>
      <c r="C68" s="1050"/>
      <c r="D68" s="1050"/>
      <c r="E68" s="1050"/>
      <c r="F68" s="1050"/>
      <c r="G68" s="1050"/>
      <c r="H68" s="1050"/>
      <c r="I68" s="1050"/>
      <c r="J68" s="1050"/>
      <c r="K68" s="1050"/>
      <c r="L68" s="1050"/>
      <c r="M68" s="1050"/>
      <c r="N68" s="1050"/>
      <c r="O68" s="1050"/>
      <c r="P68" s="1051"/>
      <c r="Q68" s="1052">
        <v>177</v>
      </c>
      <c r="R68" s="1046"/>
      <c r="S68" s="1046"/>
      <c r="T68" s="1046"/>
      <c r="U68" s="1046"/>
      <c r="V68" s="1046">
        <v>115</v>
      </c>
      <c r="W68" s="1046"/>
      <c r="X68" s="1046"/>
      <c r="Y68" s="1046"/>
      <c r="Z68" s="1046"/>
      <c r="AA68" s="1046">
        <v>3</v>
      </c>
      <c r="AB68" s="1046"/>
      <c r="AC68" s="1046"/>
      <c r="AD68" s="1046"/>
      <c r="AE68" s="1046"/>
      <c r="AF68" s="1046" t="s">
        <v>508</v>
      </c>
      <c r="AG68" s="1046"/>
      <c r="AH68" s="1046"/>
      <c r="AI68" s="1046"/>
      <c r="AJ68" s="1046"/>
      <c r="AK68" s="1046">
        <v>1</v>
      </c>
      <c r="AL68" s="1046"/>
      <c r="AM68" s="1046"/>
      <c r="AN68" s="1046"/>
      <c r="AO68" s="1046"/>
      <c r="AP68" s="1046">
        <v>254</v>
      </c>
      <c r="AQ68" s="1046"/>
      <c r="AR68" s="1046"/>
      <c r="AS68" s="1046"/>
      <c r="AT68" s="1046"/>
      <c r="AU68" s="1046">
        <v>51</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15">
      <c r="A69" s="234">
        <v>2</v>
      </c>
      <c r="B69" s="1038" t="s">
        <v>570</v>
      </c>
      <c r="C69" s="1039"/>
      <c r="D69" s="1039"/>
      <c r="E69" s="1039"/>
      <c r="F69" s="1039"/>
      <c r="G69" s="1039"/>
      <c r="H69" s="1039"/>
      <c r="I69" s="1039"/>
      <c r="J69" s="1039"/>
      <c r="K69" s="1039"/>
      <c r="L69" s="1039"/>
      <c r="M69" s="1039"/>
      <c r="N69" s="1039"/>
      <c r="O69" s="1039"/>
      <c r="P69" s="1040"/>
      <c r="Q69" s="1041">
        <v>1889</v>
      </c>
      <c r="R69" s="1035"/>
      <c r="S69" s="1035"/>
      <c r="T69" s="1035"/>
      <c r="U69" s="1035"/>
      <c r="V69" s="1035">
        <v>1869</v>
      </c>
      <c r="W69" s="1035"/>
      <c r="X69" s="1035"/>
      <c r="Y69" s="1035"/>
      <c r="Z69" s="1035"/>
      <c r="AA69" s="1035">
        <v>20</v>
      </c>
      <c r="AB69" s="1035"/>
      <c r="AC69" s="1035"/>
      <c r="AD69" s="1035"/>
      <c r="AE69" s="1035"/>
      <c r="AF69" s="1035" t="s">
        <v>508</v>
      </c>
      <c r="AG69" s="1035"/>
      <c r="AH69" s="1035"/>
      <c r="AI69" s="1035"/>
      <c r="AJ69" s="1035"/>
      <c r="AK69" s="1035" t="s">
        <v>576</v>
      </c>
      <c r="AL69" s="1035"/>
      <c r="AM69" s="1035"/>
      <c r="AN69" s="1035"/>
      <c r="AO69" s="1035"/>
      <c r="AP69" s="1035" t="s">
        <v>576</v>
      </c>
      <c r="AQ69" s="1035"/>
      <c r="AR69" s="1035"/>
      <c r="AS69" s="1035"/>
      <c r="AT69" s="1035"/>
      <c r="AU69" s="1035" t="s">
        <v>576</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15">
      <c r="A70" s="234">
        <v>3</v>
      </c>
      <c r="B70" s="1038" t="s">
        <v>571</v>
      </c>
      <c r="C70" s="1039"/>
      <c r="D70" s="1039"/>
      <c r="E70" s="1039"/>
      <c r="F70" s="1039"/>
      <c r="G70" s="1039"/>
      <c r="H70" s="1039"/>
      <c r="I70" s="1039"/>
      <c r="J70" s="1039"/>
      <c r="K70" s="1039"/>
      <c r="L70" s="1039"/>
      <c r="M70" s="1039"/>
      <c r="N70" s="1039"/>
      <c r="O70" s="1039"/>
      <c r="P70" s="1040"/>
      <c r="Q70" s="1041">
        <v>4750</v>
      </c>
      <c r="R70" s="1035"/>
      <c r="S70" s="1035"/>
      <c r="T70" s="1035"/>
      <c r="U70" s="1035"/>
      <c r="V70" s="1035">
        <v>4708</v>
      </c>
      <c r="W70" s="1035"/>
      <c r="X70" s="1035"/>
      <c r="Y70" s="1035"/>
      <c r="Z70" s="1035"/>
      <c r="AA70" s="1035">
        <v>42</v>
      </c>
      <c r="AB70" s="1035"/>
      <c r="AC70" s="1035"/>
      <c r="AD70" s="1035"/>
      <c r="AE70" s="1035"/>
      <c r="AF70" s="1035" t="s">
        <v>508</v>
      </c>
      <c r="AG70" s="1035"/>
      <c r="AH70" s="1035"/>
      <c r="AI70" s="1035"/>
      <c r="AJ70" s="1035"/>
      <c r="AK70" s="1035">
        <v>268</v>
      </c>
      <c r="AL70" s="1035"/>
      <c r="AM70" s="1035"/>
      <c r="AN70" s="1035"/>
      <c r="AO70" s="1035"/>
      <c r="AP70" s="1035">
        <v>1703</v>
      </c>
      <c r="AQ70" s="1035"/>
      <c r="AR70" s="1035"/>
      <c r="AS70" s="1035"/>
      <c r="AT70" s="1035"/>
      <c r="AU70" s="1035">
        <v>56</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15">
      <c r="A71" s="234">
        <v>4</v>
      </c>
      <c r="B71" s="1038" t="s">
        <v>572</v>
      </c>
      <c r="C71" s="1039"/>
      <c r="D71" s="1039"/>
      <c r="E71" s="1039"/>
      <c r="F71" s="1039"/>
      <c r="G71" s="1039"/>
      <c r="H71" s="1039"/>
      <c r="I71" s="1039"/>
      <c r="J71" s="1039"/>
      <c r="K71" s="1039"/>
      <c r="L71" s="1039"/>
      <c r="M71" s="1039"/>
      <c r="N71" s="1039"/>
      <c r="O71" s="1039"/>
      <c r="P71" s="1040"/>
      <c r="Q71" s="1041">
        <v>535</v>
      </c>
      <c r="R71" s="1035"/>
      <c r="S71" s="1035"/>
      <c r="T71" s="1035"/>
      <c r="U71" s="1035"/>
      <c r="V71" s="1035">
        <v>530</v>
      </c>
      <c r="W71" s="1035"/>
      <c r="X71" s="1035"/>
      <c r="Y71" s="1035"/>
      <c r="Z71" s="1035"/>
      <c r="AA71" s="1035">
        <v>5</v>
      </c>
      <c r="AB71" s="1035"/>
      <c r="AC71" s="1035"/>
      <c r="AD71" s="1035"/>
      <c r="AE71" s="1035"/>
      <c r="AF71" s="1035" t="s">
        <v>508</v>
      </c>
      <c r="AG71" s="1035"/>
      <c r="AH71" s="1035"/>
      <c r="AI71" s="1035"/>
      <c r="AJ71" s="1035"/>
      <c r="AK71" s="1035">
        <v>17</v>
      </c>
      <c r="AL71" s="1035"/>
      <c r="AM71" s="1035"/>
      <c r="AN71" s="1035"/>
      <c r="AO71" s="1035"/>
      <c r="AP71" s="1035" t="s">
        <v>576</v>
      </c>
      <c r="AQ71" s="1035"/>
      <c r="AR71" s="1035"/>
      <c r="AS71" s="1035"/>
      <c r="AT71" s="1035"/>
      <c r="AU71" s="1035" t="s">
        <v>508</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15">
      <c r="A72" s="234">
        <v>5</v>
      </c>
      <c r="B72" s="1038" t="s">
        <v>573</v>
      </c>
      <c r="C72" s="1039"/>
      <c r="D72" s="1039"/>
      <c r="E72" s="1039"/>
      <c r="F72" s="1039"/>
      <c r="G72" s="1039"/>
      <c r="H72" s="1039"/>
      <c r="I72" s="1039"/>
      <c r="J72" s="1039"/>
      <c r="K72" s="1039"/>
      <c r="L72" s="1039"/>
      <c r="M72" s="1039"/>
      <c r="N72" s="1039"/>
      <c r="O72" s="1039"/>
      <c r="P72" s="1040"/>
      <c r="Q72" s="1041">
        <v>3165</v>
      </c>
      <c r="R72" s="1035"/>
      <c r="S72" s="1035"/>
      <c r="T72" s="1035"/>
      <c r="U72" s="1035"/>
      <c r="V72" s="1035">
        <v>3007</v>
      </c>
      <c r="W72" s="1035"/>
      <c r="X72" s="1035"/>
      <c r="Y72" s="1035"/>
      <c r="Z72" s="1035"/>
      <c r="AA72" s="1035">
        <v>158</v>
      </c>
      <c r="AB72" s="1035"/>
      <c r="AC72" s="1035"/>
      <c r="AD72" s="1035"/>
      <c r="AE72" s="1035"/>
      <c r="AF72" s="1035" t="s">
        <v>508</v>
      </c>
      <c r="AG72" s="1035"/>
      <c r="AH72" s="1035"/>
      <c r="AI72" s="1035"/>
      <c r="AJ72" s="1035"/>
      <c r="AK72" s="1035">
        <v>427</v>
      </c>
      <c r="AL72" s="1035"/>
      <c r="AM72" s="1035"/>
      <c r="AN72" s="1035"/>
      <c r="AO72" s="1035"/>
      <c r="AP72" s="1035" t="s">
        <v>576</v>
      </c>
      <c r="AQ72" s="1035"/>
      <c r="AR72" s="1035"/>
      <c r="AS72" s="1035"/>
      <c r="AT72" s="1035"/>
      <c r="AU72" s="1035" t="s">
        <v>508</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15">
      <c r="A73" s="234">
        <v>6</v>
      </c>
      <c r="B73" s="1038" t="s">
        <v>574</v>
      </c>
      <c r="C73" s="1039"/>
      <c r="D73" s="1039"/>
      <c r="E73" s="1039"/>
      <c r="F73" s="1039"/>
      <c r="G73" s="1039"/>
      <c r="H73" s="1039"/>
      <c r="I73" s="1039"/>
      <c r="J73" s="1039"/>
      <c r="K73" s="1039"/>
      <c r="L73" s="1039"/>
      <c r="M73" s="1039"/>
      <c r="N73" s="1039"/>
      <c r="O73" s="1039"/>
      <c r="P73" s="1040"/>
      <c r="Q73" s="1041">
        <v>121</v>
      </c>
      <c r="R73" s="1035"/>
      <c r="S73" s="1035"/>
      <c r="T73" s="1035"/>
      <c r="U73" s="1035"/>
      <c r="V73" s="1035">
        <v>119</v>
      </c>
      <c r="W73" s="1035"/>
      <c r="X73" s="1035"/>
      <c r="Y73" s="1035"/>
      <c r="Z73" s="1035"/>
      <c r="AA73" s="1035">
        <v>2</v>
      </c>
      <c r="AB73" s="1035"/>
      <c r="AC73" s="1035"/>
      <c r="AD73" s="1035"/>
      <c r="AE73" s="1035"/>
      <c r="AF73" s="1035" t="s">
        <v>508</v>
      </c>
      <c r="AG73" s="1035"/>
      <c r="AH73" s="1035"/>
      <c r="AI73" s="1035"/>
      <c r="AJ73" s="1035"/>
      <c r="AK73" s="1035">
        <v>49</v>
      </c>
      <c r="AL73" s="1035"/>
      <c r="AM73" s="1035"/>
      <c r="AN73" s="1035"/>
      <c r="AO73" s="1035"/>
      <c r="AP73" s="1035" t="s">
        <v>576</v>
      </c>
      <c r="AQ73" s="1035"/>
      <c r="AR73" s="1035"/>
      <c r="AS73" s="1035"/>
      <c r="AT73" s="1035"/>
      <c r="AU73" s="1035" t="s">
        <v>508</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15">
      <c r="A74" s="234">
        <v>7</v>
      </c>
      <c r="B74" s="1038" t="s">
        <v>575</v>
      </c>
      <c r="C74" s="1039"/>
      <c r="D74" s="1039"/>
      <c r="E74" s="1039"/>
      <c r="F74" s="1039"/>
      <c r="G74" s="1039"/>
      <c r="H74" s="1039"/>
      <c r="I74" s="1039"/>
      <c r="J74" s="1039"/>
      <c r="K74" s="1039"/>
      <c r="L74" s="1039"/>
      <c r="M74" s="1039"/>
      <c r="N74" s="1039"/>
      <c r="O74" s="1039"/>
      <c r="P74" s="1040"/>
      <c r="Q74" s="1041">
        <v>86783</v>
      </c>
      <c r="R74" s="1035"/>
      <c r="S74" s="1035"/>
      <c r="T74" s="1035"/>
      <c r="U74" s="1035"/>
      <c r="V74" s="1035">
        <v>84421</v>
      </c>
      <c r="W74" s="1035"/>
      <c r="X74" s="1035"/>
      <c r="Y74" s="1035"/>
      <c r="Z74" s="1035"/>
      <c r="AA74" s="1035">
        <v>2362</v>
      </c>
      <c r="AB74" s="1035"/>
      <c r="AC74" s="1035"/>
      <c r="AD74" s="1035"/>
      <c r="AE74" s="1035"/>
      <c r="AF74" s="1035" t="s">
        <v>508</v>
      </c>
      <c r="AG74" s="1035"/>
      <c r="AH74" s="1035"/>
      <c r="AI74" s="1035"/>
      <c r="AJ74" s="1035"/>
      <c r="AK74" s="1035">
        <v>754</v>
      </c>
      <c r="AL74" s="1035"/>
      <c r="AM74" s="1035"/>
      <c r="AN74" s="1035"/>
      <c r="AO74" s="1035"/>
      <c r="AP74" s="1035" t="s">
        <v>576</v>
      </c>
      <c r="AQ74" s="1035"/>
      <c r="AR74" s="1035"/>
      <c r="AS74" s="1035"/>
      <c r="AT74" s="1035"/>
      <c r="AU74" s="1035" t="s">
        <v>508</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15">
      <c r="A75" s="234">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15">
      <c r="A76" s="234">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15">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15">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15">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15">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15">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15">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15">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15">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15">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15">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15">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
      <c r="A88" s="236" t="s">
        <v>391</v>
      </c>
      <c r="B88" s="1001" t="s">
        <v>419</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t="s">
        <v>576</v>
      </c>
      <c r="AG88" s="1023"/>
      <c r="AH88" s="1023"/>
      <c r="AI88" s="1023"/>
      <c r="AJ88" s="1023"/>
      <c r="AK88" s="1027"/>
      <c r="AL88" s="1027"/>
      <c r="AM88" s="1027"/>
      <c r="AN88" s="1027"/>
      <c r="AO88" s="1027"/>
      <c r="AP88" s="1023">
        <v>1957</v>
      </c>
      <c r="AQ88" s="1023"/>
      <c r="AR88" s="1023"/>
      <c r="AS88" s="1023"/>
      <c r="AT88" s="1023"/>
      <c r="AU88" s="1023">
        <v>107</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1001" t="s">
        <v>420</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421</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422</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6" t="s">
        <v>425</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426</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15">
      <c r="A109" s="959" t="s">
        <v>427</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428</v>
      </c>
      <c r="AB109" s="960"/>
      <c r="AC109" s="960"/>
      <c r="AD109" s="960"/>
      <c r="AE109" s="961"/>
      <c r="AF109" s="962" t="s">
        <v>429</v>
      </c>
      <c r="AG109" s="960"/>
      <c r="AH109" s="960"/>
      <c r="AI109" s="960"/>
      <c r="AJ109" s="961"/>
      <c r="AK109" s="962" t="s">
        <v>306</v>
      </c>
      <c r="AL109" s="960"/>
      <c r="AM109" s="960"/>
      <c r="AN109" s="960"/>
      <c r="AO109" s="961"/>
      <c r="AP109" s="962" t="s">
        <v>430</v>
      </c>
      <c r="AQ109" s="960"/>
      <c r="AR109" s="960"/>
      <c r="AS109" s="960"/>
      <c r="AT109" s="993"/>
      <c r="AU109" s="959" t="s">
        <v>427</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428</v>
      </c>
      <c r="BR109" s="960"/>
      <c r="BS109" s="960"/>
      <c r="BT109" s="960"/>
      <c r="BU109" s="961"/>
      <c r="BV109" s="962" t="s">
        <v>429</v>
      </c>
      <c r="BW109" s="960"/>
      <c r="BX109" s="960"/>
      <c r="BY109" s="960"/>
      <c r="BZ109" s="961"/>
      <c r="CA109" s="962" t="s">
        <v>306</v>
      </c>
      <c r="CB109" s="960"/>
      <c r="CC109" s="960"/>
      <c r="CD109" s="960"/>
      <c r="CE109" s="961"/>
      <c r="CF109" s="1000" t="s">
        <v>430</v>
      </c>
      <c r="CG109" s="1000"/>
      <c r="CH109" s="1000"/>
      <c r="CI109" s="1000"/>
      <c r="CJ109" s="1000"/>
      <c r="CK109" s="962" t="s">
        <v>431</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428</v>
      </c>
      <c r="DH109" s="960"/>
      <c r="DI109" s="960"/>
      <c r="DJ109" s="960"/>
      <c r="DK109" s="961"/>
      <c r="DL109" s="962" t="s">
        <v>429</v>
      </c>
      <c r="DM109" s="960"/>
      <c r="DN109" s="960"/>
      <c r="DO109" s="960"/>
      <c r="DP109" s="961"/>
      <c r="DQ109" s="962" t="s">
        <v>306</v>
      </c>
      <c r="DR109" s="960"/>
      <c r="DS109" s="960"/>
      <c r="DT109" s="960"/>
      <c r="DU109" s="961"/>
      <c r="DV109" s="962" t="s">
        <v>430</v>
      </c>
      <c r="DW109" s="960"/>
      <c r="DX109" s="960"/>
      <c r="DY109" s="960"/>
      <c r="DZ109" s="993"/>
    </row>
    <row r="110" spans="1:131" s="226" customFormat="1" ht="26.25" customHeight="1" x14ac:dyDescent="0.15">
      <c r="A110" s="871" t="s">
        <v>432</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233632</v>
      </c>
      <c r="AB110" s="953"/>
      <c r="AC110" s="953"/>
      <c r="AD110" s="953"/>
      <c r="AE110" s="954"/>
      <c r="AF110" s="955">
        <v>248277</v>
      </c>
      <c r="AG110" s="953"/>
      <c r="AH110" s="953"/>
      <c r="AI110" s="953"/>
      <c r="AJ110" s="954"/>
      <c r="AK110" s="955">
        <v>258030</v>
      </c>
      <c r="AL110" s="953"/>
      <c r="AM110" s="953"/>
      <c r="AN110" s="953"/>
      <c r="AO110" s="954"/>
      <c r="AP110" s="956">
        <v>16.7</v>
      </c>
      <c r="AQ110" s="957"/>
      <c r="AR110" s="957"/>
      <c r="AS110" s="957"/>
      <c r="AT110" s="958"/>
      <c r="AU110" s="994" t="s">
        <v>73</v>
      </c>
      <c r="AV110" s="995"/>
      <c r="AW110" s="995"/>
      <c r="AX110" s="995"/>
      <c r="AY110" s="995"/>
      <c r="AZ110" s="924" t="s">
        <v>433</v>
      </c>
      <c r="BA110" s="872"/>
      <c r="BB110" s="872"/>
      <c r="BC110" s="872"/>
      <c r="BD110" s="872"/>
      <c r="BE110" s="872"/>
      <c r="BF110" s="872"/>
      <c r="BG110" s="872"/>
      <c r="BH110" s="872"/>
      <c r="BI110" s="872"/>
      <c r="BJ110" s="872"/>
      <c r="BK110" s="872"/>
      <c r="BL110" s="872"/>
      <c r="BM110" s="872"/>
      <c r="BN110" s="872"/>
      <c r="BO110" s="872"/>
      <c r="BP110" s="873"/>
      <c r="BQ110" s="925">
        <v>2442139</v>
      </c>
      <c r="BR110" s="906"/>
      <c r="BS110" s="906"/>
      <c r="BT110" s="906"/>
      <c r="BU110" s="906"/>
      <c r="BV110" s="906">
        <v>2338918</v>
      </c>
      <c r="BW110" s="906"/>
      <c r="BX110" s="906"/>
      <c r="BY110" s="906"/>
      <c r="BZ110" s="906"/>
      <c r="CA110" s="906">
        <v>2682287</v>
      </c>
      <c r="CB110" s="906"/>
      <c r="CC110" s="906"/>
      <c r="CD110" s="906"/>
      <c r="CE110" s="906"/>
      <c r="CF110" s="930">
        <v>173.4</v>
      </c>
      <c r="CG110" s="931"/>
      <c r="CH110" s="931"/>
      <c r="CI110" s="931"/>
      <c r="CJ110" s="931"/>
      <c r="CK110" s="990" t="s">
        <v>434</v>
      </c>
      <c r="CL110" s="883"/>
      <c r="CM110" s="924" t="s">
        <v>435</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147</v>
      </c>
      <c r="DH110" s="906"/>
      <c r="DI110" s="906"/>
      <c r="DJ110" s="906"/>
      <c r="DK110" s="906"/>
      <c r="DL110" s="906" t="s">
        <v>409</v>
      </c>
      <c r="DM110" s="906"/>
      <c r="DN110" s="906"/>
      <c r="DO110" s="906"/>
      <c r="DP110" s="906"/>
      <c r="DQ110" s="906" t="s">
        <v>147</v>
      </c>
      <c r="DR110" s="906"/>
      <c r="DS110" s="906"/>
      <c r="DT110" s="906"/>
      <c r="DU110" s="906"/>
      <c r="DV110" s="907" t="s">
        <v>147</v>
      </c>
      <c r="DW110" s="907"/>
      <c r="DX110" s="907"/>
      <c r="DY110" s="907"/>
      <c r="DZ110" s="908"/>
    </row>
    <row r="111" spans="1:131" s="226" customFormat="1" ht="26.25" customHeight="1" x14ac:dyDescent="0.15">
      <c r="A111" s="838" t="s">
        <v>436</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147</v>
      </c>
      <c r="AB111" s="983"/>
      <c r="AC111" s="983"/>
      <c r="AD111" s="983"/>
      <c r="AE111" s="984"/>
      <c r="AF111" s="985" t="s">
        <v>147</v>
      </c>
      <c r="AG111" s="983"/>
      <c r="AH111" s="983"/>
      <c r="AI111" s="983"/>
      <c r="AJ111" s="984"/>
      <c r="AK111" s="985" t="s">
        <v>147</v>
      </c>
      <c r="AL111" s="983"/>
      <c r="AM111" s="983"/>
      <c r="AN111" s="983"/>
      <c r="AO111" s="984"/>
      <c r="AP111" s="986" t="s">
        <v>147</v>
      </c>
      <c r="AQ111" s="987"/>
      <c r="AR111" s="987"/>
      <c r="AS111" s="987"/>
      <c r="AT111" s="988"/>
      <c r="AU111" s="996"/>
      <c r="AV111" s="997"/>
      <c r="AW111" s="997"/>
      <c r="AX111" s="997"/>
      <c r="AY111" s="997"/>
      <c r="AZ111" s="879" t="s">
        <v>437</v>
      </c>
      <c r="BA111" s="816"/>
      <c r="BB111" s="816"/>
      <c r="BC111" s="816"/>
      <c r="BD111" s="816"/>
      <c r="BE111" s="816"/>
      <c r="BF111" s="816"/>
      <c r="BG111" s="816"/>
      <c r="BH111" s="816"/>
      <c r="BI111" s="816"/>
      <c r="BJ111" s="816"/>
      <c r="BK111" s="816"/>
      <c r="BL111" s="816"/>
      <c r="BM111" s="816"/>
      <c r="BN111" s="816"/>
      <c r="BO111" s="816"/>
      <c r="BP111" s="817"/>
      <c r="BQ111" s="880">
        <v>20051</v>
      </c>
      <c r="BR111" s="881"/>
      <c r="BS111" s="881"/>
      <c r="BT111" s="881"/>
      <c r="BU111" s="881"/>
      <c r="BV111" s="881">
        <v>21149</v>
      </c>
      <c r="BW111" s="881"/>
      <c r="BX111" s="881"/>
      <c r="BY111" s="881"/>
      <c r="BZ111" s="881"/>
      <c r="CA111" s="881">
        <v>72174</v>
      </c>
      <c r="CB111" s="881"/>
      <c r="CC111" s="881"/>
      <c r="CD111" s="881"/>
      <c r="CE111" s="881"/>
      <c r="CF111" s="939">
        <v>4.7</v>
      </c>
      <c r="CG111" s="940"/>
      <c r="CH111" s="940"/>
      <c r="CI111" s="940"/>
      <c r="CJ111" s="940"/>
      <c r="CK111" s="991"/>
      <c r="CL111" s="885"/>
      <c r="CM111" s="879" t="s">
        <v>438</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409</v>
      </c>
      <c r="DH111" s="881"/>
      <c r="DI111" s="881"/>
      <c r="DJ111" s="881"/>
      <c r="DK111" s="881"/>
      <c r="DL111" s="881" t="s">
        <v>147</v>
      </c>
      <c r="DM111" s="881"/>
      <c r="DN111" s="881"/>
      <c r="DO111" s="881"/>
      <c r="DP111" s="881"/>
      <c r="DQ111" s="881" t="s">
        <v>439</v>
      </c>
      <c r="DR111" s="881"/>
      <c r="DS111" s="881"/>
      <c r="DT111" s="881"/>
      <c r="DU111" s="881"/>
      <c r="DV111" s="858" t="s">
        <v>409</v>
      </c>
      <c r="DW111" s="858"/>
      <c r="DX111" s="858"/>
      <c r="DY111" s="858"/>
      <c r="DZ111" s="859"/>
    </row>
    <row r="112" spans="1:131" s="226" customFormat="1" ht="26.25" customHeight="1" x14ac:dyDescent="0.15">
      <c r="A112" s="976" t="s">
        <v>440</v>
      </c>
      <c r="B112" s="977"/>
      <c r="C112" s="816" t="s">
        <v>441</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409</v>
      </c>
      <c r="AB112" s="844"/>
      <c r="AC112" s="844"/>
      <c r="AD112" s="844"/>
      <c r="AE112" s="845"/>
      <c r="AF112" s="846" t="s">
        <v>147</v>
      </c>
      <c r="AG112" s="844"/>
      <c r="AH112" s="844"/>
      <c r="AI112" s="844"/>
      <c r="AJ112" s="845"/>
      <c r="AK112" s="846" t="s">
        <v>147</v>
      </c>
      <c r="AL112" s="844"/>
      <c r="AM112" s="844"/>
      <c r="AN112" s="844"/>
      <c r="AO112" s="845"/>
      <c r="AP112" s="888" t="s">
        <v>147</v>
      </c>
      <c r="AQ112" s="889"/>
      <c r="AR112" s="889"/>
      <c r="AS112" s="889"/>
      <c r="AT112" s="890"/>
      <c r="AU112" s="996"/>
      <c r="AV112" s="997"/>
      <c r="AW112" s="997"/>
      <c r="AX112" s="997"/>
      <c r="AY112" s="997"/>
      <c r="AZ112" s="879" t="s">
        <v>442</v>
      </c>
      <c r="BA112" s="816"/>
      <c r="BB112" s="816"/>
      <c r="BC112" s="816"/>
      <c r="BD112" s="816"/>
      <c r="BE112" s="816"/>
      <c r="BF112" s="816"/>
      <c r="BG112" s="816"/>
      <c r="BH112" s="816"/>
      <c r="BI112" s="816"/>
      <c r="BJ112" s="816"/>
      <c r="BK112" s="816"/>
      <c r="BL112" s="816"/>
      <c r="BM112" s="816"/>
      <c r="BN112" s="816"/>
      <c r="BO112" s="816"/>
      <c r="BP112" s="817"/>
      <c r="BQ112" s="880">
        <v>279473</v>
      </c>
      <c r="BR112" s="881"/>
      <c r="BS112" s="881"/>
      <c r="BT112" s="881"/>
      <c r="BU112" s="881"/>
      <c r="BV112" s="881">
        <v>167198</v>
      </c>
      <c r="BW112" s="881"/>
      <c r="BX112" s="881"/>
      <c r="BY112" s="881"/>
      <c r="BZ112" s="881"/>
      <c r="CA112" s="881">
        <v>68208</v>
      </c>
      <c r="CB112" s="881"/>
      <c r="CC112" s="881"/>
      <c r="CD112" s="881"/>
      <c r="CE112" s="881"/>
      <c r="CF112" s="939">
        <v>4.4000000000000004</v>
      </c>
      <c r="CG112" s="940"/>
      <c r="CH112" s="940"/>
      <c r="CI112" s="940"/>
      <c r="CJ112" s="940"/>
      <c r="CK112" s="991"/>
      <c r="CL112" s="885"/>
      <c r="CM112" s="879" t="s">
        <v>443</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147</v>
      </c>
      <c r="DH112" s="881"/>
      <c r="DI112" s="881"/>
      <c r="DJ112" s="881"/>
      <c r="DK112" s="881"/>
      <c r="DL112" s="881" t="s">
        <v>147</v>
      </c>
      <c r="DM112" s="881"/>
      <c r="DN112" s="881"/>
      <c r="DO112" s="881"/>
      <c r="DP112" s="881"/>
      <c r="DQ112" s="881" t="s">
        <v>439</v>
      </c>
      <c r="DR112" s="881"/>
      <c r="DS112" s="881"/>
      <c r="DT112" s="881"/>
      <c r="DU112" s="881"/>
      <c r="DV112" s="858" t="s">
        <v>409</v>
      </c>
      <c r="DW112" s="858"/>
      <c r="DX112" s="858"/>
      <c r="DY112" s="858"/>
      <c r="DZ112" s="859"/>
    </row>
    <row r="113" spans="1:130" s="226" customFormat="1" ht="26.25" customHeight="1" x14ac:dyDescent="0.15">
      <c r="A113" s="978"/>
      <c r="B113" s="979"/>
      <c r="C113" s="816" t="s">
        <v>444</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34998</v>
      </c>
      <c r="AB113" s="983"/>
      <c r="AC113" s="983"/>
      <c r="AD113" s="983"/>
      <c r="AE113" s="984"/>
      <c r="AF113" s="985">
        <v>46089</v>
      </c>
      <c r="AG113" s="983"/>
      <c r="AH113" s="983"/>
      <c r="AI113" s="983"/>
      <c r="AJ113" s="984"/>
      <c r="AK113" s="985">
        <v>45556</v>
      </c>
      <c r="AL113" s="983"/>
      <c r="AM113" s="983"/>
      <c r="AN113" s="983"/>
      <c r="AO113" s="984"/>
      <c r="AP113" s="986">
        <v>2.9</v>
      </c>
      <c r="AQ113" s="987"/>
      <c r="AR113" s="987"/>
      <c r="AS113" s="987"/>
      <c r="AT113" s="988"/>
      <c r="AU113" s="996"/>
      <c r="AV113" s="997"/>
      <c r="AW113" s="997"/>
      <c r="AX113" s="997"/>
      <c r="AY113" s="997"/>
      <c r="AZ113" s="879" t="s">
        <v>445</v>
      </c>
      <c r="BA113" s="816"/>
      <c r="BB113" s="816"/>
      <c r="BC113" s="816"/>
      <c r="BD113" s="816"/>
      <c r="BE113" s="816"/>
      <c r="BF113" s="816"/>
      <c r="BG113" s="816"/>
      <c r="BH113" s="816"/>
      <c r="BI113" s="816"/>
      <c r="BJ113" s="816"/>
      <c r="BK113" s="816"/>
      <c r="BL113" s="816"/>
      <c r="BM113" s="816"/>
      <c r="BN113" s="816"/>
      <c r="BO113" s="816"/>
      <c r="BP113" s="817"/>
      <c r="BQ113" s="880">
        <v>123197</v>
      </c>
      <c r="BR113" s="881"/>
      <c r="BS113" s="881"/>
      <c r="BT113" s="881"/>
      <c r="BU113" s="881"/>
      <c r="BV113" s="881">
        <v>119212</v>
      </c>
      <c r="BW113" s="881"/>
      <c r="BX113" s="881"/>
      <c r="BY113" s="881"/>
      <c r="BZ113" s="881"/>
      <c r="CA113" s="881">
        <v>107041</v>
      </c>
      <c r="CB113" s="881"/>
      <c r="CC113" s="881"/>
      <c r="CD113" s="881"/>
      <c r="CE113" s="881"/>
      <c r="CF113" s="939">
        <v>6.9</v>
      </c>
      <c r="CG113" s="940"/>
      <c r="CH113" s="940"/>
      <c r="CI113" s="940"/>
      <c r="CJ113" s="940"/>
      <c r="CK113" s="991"/>
      <c r="CL113" s="885"/>
      <c r="CM113" s="879" t="s">
        <v>446</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439</v>
      </c>
      <c r="DH113" s="844"/>
      <c r="DI113" s="844"/>
      <c r="DJ113" s="844"/>
      <c r="DK113" s="845"/>
      <c r="DL113" s="846" t="s">
        <v>147</v>
      </c>
      <c r="DM113" s="844"/>
      <c r="DN113" s="844"/>
      <c r="DO113" s="844"/>
      <c r="DP113" s="845"/>
      <c r="DQ113" s="846" t="s">
        <v>439</v>
      </c>
      <c r="DR113" s="844"/>
      <c r="DS113" s="844"/>
      <c r="DT113" s="844"/>
      <c r="DU113" s="845"/>
      <c r="DV113" s="888" t="s">
        <v>147</v>
      </c>
      <c r="DW113" s="889"/>
      <c r="DX113" s="889"/>
      <c r="DY113" s="889"/>
      <c r="DZ113" s="890"/>
    </row>
    <row r="114" spans="1:130" s="226" customFormat="1" ht="26.25" customHeight="1" x14ac:dyDescent="0.15">
      <c r="A114" s="978"/>
      <c r="B114" s="979"/>
      <c r="C114" s="816" t="s">
        <v>447</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14246</v>
      </c>
      <c r="AB114" s="844"/>
      <c r="AC114" s="844"/>
      <c r="AD114" s="844"/>
      <c r="AE114" s="845"/>
      <c r="AF114" s="846">
        <v>15851</v>
      </c>
      <c r="AG114" s="844"/>
      <c r="AH114" s="844"/>
      <c r="AI114" s="844"/>
      <c r="AJ114" s="845"/>
      <c r="AK114" s="846">
        <v>17278</v>
      </c>
      <c r="AL114" s="844"/>
      <c r="AM114" s="844"/>
      <c r="AN114" s="844"/>
      <c r="AO114" s="845"/>
      <c r="AP114" s="888">
        <v>1.1000000000000001</v>
      </c>
      <c r="AQ114" s="889"/>
      <c r="AR114" s="889"/>
      <c r="AS114" s="889"/>
      <c r="AT114" s="890"/>
      <c r="AU114" s="996"/>
      <c r="AV114" s="997"/>
      <c r="AW114" s="997"/>
      <c r="AX114" s="997"/>
      <c r="AY114" s="997"/>
      <c r="AZ114" s="879" t="s">
        <v>448</v>
      </c>
      <c r="BA114" s="816"/>
      <c r="BB114" s="816"/>
      <c r="BC114" s="816"/>
      <c r="BD114" s="816"/>
      <c r="BE114" s="816"/>
      <c r="BF114" s="816"/>
      <c r="BG114" s="816"/>
      <c r="BH114" s="816"/>
      <c r="BI114" s="816"/>
      <c r="BJ114" s="816"/>
      <c r="BK114" s="816"/>
      <c r="BL114" s="816"/>
      <c r="BM114" s="816"/>
      <c r="BN114" s="816"/>
      <c r="BO114" s="816"/>
      <c r="BP114" s="817"/>
      <c r="BQ114" s="880">
        <v>144286</v>
      </c>
      <c r="BR114" s="881"/>
      <c r="BS114" s="881"/>
      <c r="BT114" s="881"/>
      <c r="BU114" s="881"/>
      <c r="BV114" s="881">
        <v>163104</v>
      </c>
      <c r="BW114" s="881"/>
      <c r="BX114" s="881"/>
      <c r="BY114" s="881"/>
      <c r="BZ114" s="881"/>
      <c r="CA114" s="881">
        <v>205776</v>
      </c>
      <c r="CB114" s="881"/>
      <c r="CC114" s="881"/>
      <c r="CD114" s="881"/>
      <c r="CE114" s="881"/>
      <c r="CF114" s="939">
        <v>13.3</v>
      </c>
      <c r="CG114" s="940"/>
      <c r="CH114" s="940"/>
      <c r="CI114" s="940"/>
      <c r="CJ114" s="940"/>
      <c r="CK114" s="991"/>
      <c r="CL114" s="885"/>
      <c r="CM114" s="879" t="s">
        <v>449</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147</v>
      </c>
      <c r="DH114" s="844"/>
      <c r="DI114" s="844"/>
      <c r="DJ114" s="844"/>
      <c r="DK114" s="845"/>
      <c r="DL114" s="846" t="s">
        <v>147</v>
      </c>
      <c r="DM114" s="844"/>
      <c r="DN114" s="844"/>
      <c r="DO114" s="844"/>
      <c r="DP114" s="845"/>
      <c r="DQ114" s="846" t="s">
        <v>147</v>
      </c>
      <c r="DR114" s="844"/>
      <c r="DS114" s="844"/>
      <c r="DT114" s="844"/>
      <c r="DU114" s="845"/>
      <c r="DV114" s="888" t="s">
        <v>439</v>
      </c>
      <c r="DW114" s="889"/>
      <c r="DX114" s="889"/>
      <c r="DY114" s="889"/>
      <c r="DZ114" s="890"/>
    </row>
    <row r="115" spans="1:130" s="226" customFormat="1" ht="26.25" customHeight="1" x14ac:dyDescent="0.15">
      <c r="A115" s="978"/>
      <c r="B115" s="979"/>
      <c r="C115" s="816" t="s">
        <v>450</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19066</v>
      </c>
      <c r="AB115" s="983"/>
      <c r="AC115" s="983"/>
      <c r="AD115" s="983"/>
      <c r="AE115" s="984"/>
      <c r="AF115" s="985">
        <v>8885</v>
      </c>
      <c r="AG115" s="983"/>
      <c r="AH115" s="983"/>
      <c r="AI115" s="983"/>
      <c r="AJ115" s="984"/>
      <c r="AK115" s="985">
        <v>5537</v>
      </c>
      <c r="AL115" s="983"/>
      <c r="AM115" s="983"/>
      <c r="AN115" s="983"/>
      <c r="AO115" s="984"/>
      <c r="AP115" s="986">
        <v>0.4</v>
      </c>
      <c r="AQ115" s="987"/>
      <c r="AR115" s="987"/>
      <c r="AS115" s="987"/>
      <c r="AT115" s="988"/>
      <c r="AU115" s="996"/>
      <c r="AV115" s="997"/>
      <c r="AW115" s="997"/>
      <c r="AX115" s="997"/>
      <c r="AY115" s="997"/>
      <c r="AZ115" s="879" t="s">
        <v>451</v>
      </c>
      <c r="BA115" s="816"/>
      <c r="BB115" s="816"/>
      <c r="BC115" s="816"/>
      <c r="BD115" s="816"/>
      <c r="BE115" s="816"/>
      <c r="BF115" s="816"/>
      <c r="BG115" s="816"/>
      <c r="BH115" s="816"/>
      <c r="BI115" s="816"/>
      <c r="BJ115" s="816"/>
      <c r="BK115" s="816"/>
      <c r="BL115" s="816"/>
      <c r="BM115" s="816"/>
      <c r="BN115" s="816"/>
      <c r="BO115" s="816"/>
      <c r="BP115" s="817"/>
      <c r="BQ115" s="880">
        <v>23500</v>
      </c>
      <c r="BR115" s="881"/>
      <c r="BS115" s="881"/>
      <c r="BT115" s="881"/>
      <c r="BU115" s="881"/>
      <c r="BV115" s="881">
        <v>56000</v>
      </c>
      <c r="BW115" s="881"/>
      <c r="BX115" s="881"/>
      <c r="BY115" s="881"/>
      <c r="BZ115" s="881"/>
      <c r="CA115" s="881">
        <v>63000</v>
      </c>
      <c r="CB115" s="881"/>
      <c r="CC115" s="881"/>
      <c r="CD115" s="881"/>
      <c r="CE115" s="881"/>
      <c r="CF115" s="939">
        <v>4.0999999999999996</v>
      </c>
      <c r="CG115" s="940"/>
      <c r="CH115" s="940"/>
      <c r="CI115" s="940"/>
      <c r="CJ115" s="940"/>
      <c r="CK115" s="991"/>
      <c r="CL115" s="885"/>
      <c r="CM115" s="879" t="s">
        <v>452</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147</v>
      </c>
      <c r="DH115" s="844"/>
      <c r="DI115" s="844"/>
      <c r="DJ115" s="844"/>
      <c r="DK115" s="845"/>
      <c r="DL115" s="846" t="s">
        <v>409</v>
      </c>
      <c r="DM115" s="844"/>
      <c r="DN115" s="844"/>
      <c r="DO115" s="844"/>
      <c r="DP115" s="845"/>
      <c r="DQ115" s="846" t="s">
        <v>147</v>
      </c>
      <c r="DR115" s="844"/>
      <c r="DS115" s="844"/>
      <c r="DT115" s="844"/>
      <c r="DU115" s="845"/>
      <c r="DV115" s="888" t="s">
        <v>147</v>
      </c>
      <c r="DW115" s="889"/>
      <c r="DX115" s="889"/>
      <c r="DY115" s="889"/>
      <c r="DZ115" s="890"/>
    </row>
    <row r="116" spans="1:130" s="226" customFormat="1" ht="26.25" customHeight="1" x14ac:dyDescent="0.15">
      <c r="A116" s="980"/>
      <c r="B116" s="981"/>
      <c r="C116" s="903" t="s">
        <v>453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147</v>
      </c>
      <c r="AB116" s="844"/>
      <c r="AC116" s="844"/>
      <c r="AD116" s="844"/>
      <c r="AE116" s="845"/>
      <c r="AF116" s="846" t="s">
        <v>409</v>
      </c>
      <c r="AG116" s="844"/>
      <c r="AH116" s="844"/>
      <c r="AI116" s="844"/>
      <c r="AJ116" s="845"/>
      <c r="AK116" s="846" t="s">
        <v>147</v>
      </c>
      <c r="AL116" s="844"/>
      <c r="AM116" s="844"/>
      <c r="AN116" s="844"/>
      <c r="AO116" s="845"/>
      <c r="AP116" s="888" t="s">
        <v>409</v>
      </c>
      <c r="AQ116" s="889"/>
      <c r="AR116" s="889"/>
      <c r="AS116" s="889"/>
      <c r="AT116" s="890"/>
      <c r="AU116" s="996"/>
      <c r="AV116" s="997"/>
      <c r="AW116" s="997"/>
      <c r="AX116" s="997"/>
      <c r="AY116" s="997"/>
      <c r="AZ116" s="973" t="s">
        <v>454</v>
      </c>
      <c r="BA116" s="974"/>
      <c r="BB116" s="974"/>
      <c r="BC116" s="974"/>
      <c r="BD116" s="974"/>
      <c r="BE116" s="974"/>
      <c r="BF116" s="974"/>
      <c r="BG116" s="974"/>
      <c r="BH116" s="974"/>
      <c r="BI116" s="974"/>
      <c r="BJ116" s="974"/>
      <c r="BK116" s="974"/>
      <c r="BL116" s="974"/>
      <c r="BM116" s="974"/>
      <c r="BN116" s="974"/>
      <c r="BO116" s="974"/>
      <c r="BP116" s="975"/>
      <c r="BQ116" s="880" t="s">
        <v>147</v>
      </c>
      <c r="BR116" s="881"/>
      <c r="BS116" s="881"/>
      <c r="BT116" s="881"/>
      <c r="BU116" s="881"/>
      <c r="BV116" s="881" t="s">
        <v>439</v>
      </c>
      <c r="BW116" s="881"/>
      <c r="BX116" s="881"/>
      <c r="BY116" s="881"/>
      <c r="BZ116" s="881"/>
      <c r="CA116" s="881" t="s">
        <v>147</v>
      </c>
      <c r="CB116" s="881"/>
      <c r="CC116" s="881"/>
      <c r="CD116" s="881"/>
      <c r="CE116" s="881"/>
      <c r="CF116" s="939" t="s">
        <v>147</v>
      </c>
      <c r="CG116" s="940"/>
      <c r="CH116" s="940"/>
      <c r="CI116" s="940"/>
      <c r="CJ116" s="940"/>
      <c r="CK116" s="991"/>
      <c r="CL116" s="885"/>
      <c r="CM116" s="879" t="s">
        <v>455</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147</v>
      </c>
      <c r="DH116" s="844"/>
      <c r="DI116" s="844"/>
      <c r="DJ116" s="844"/>
      <c r="DK116" s="845"/>
      <c r="DL116" s="846" t="s">
        <v>147</v>
      </c>
      <c r="DM116" s="844"/>
      <c r="DN116" s="844"/>
      <c r="DO116" s="844"/>
      <c r="DP116" s="845"/>
      <c r="DQ116" s="846" t="s">
        <v>147</v>
      </c>
      <c r="DR116" s="844"/>
      <c r="DS116" s="844"/>
      <c r="DT116" s="844"/>
      <c r="DU116" s="845"/>
      <c r="DV116" s="888" t="s">
        <v>147</v>
      </c>
      <c r="DW116" s="889"/>
      <c r="DX116" s="889"/>
      <c r="DY116" s="889"/>
      <c r="DZ116" s="890"/>
    </row>
    <row r="117" spans="1:130" s="226" customFormat="1" ht="26.25" customHeight="1" x14ac:dyDescent="0.15">
      <c r="A117" s="959" t="s">
        <v>190</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456</v>
      </c>
      <c r="Z117" s="961"/>
      <c r="AA117" s="966">
        <v>301942</v>
      </c>
      <c r="AB117" s="967"/>
      <c r="AC117" s="967"/>
      <c r="AD117" s="967"/>
      <c r="AE117" s="968"/>
      <c r="AF117" s="969">
        <v>319102</v>
      </c>
      <c r="AG117" s="967"/>
      <c r="AH117" s="967"/>
      <c r="AI117" s="967"/>
      <c r="AJ117" s="968"/>
      <c r="AK117" s="969">
        <v>326401</v>
      </c>
      <c r="AL117" s="967"/>
      <c r="AM117" s="967"/>
      <c r="AN117" s="967"/>
      <c r="AO117" s="968"/>
      <c r="AP117" s="970"/>
      <c r="AQ117" s="971"/>
      <c r="AR117" s="971"/>
      <c r="AS117" s="971"/>
      <c r="AT117" s="972"/>
      <c r="AU117" s="996"/>
      <c r="AV117" s="997"/>
      <c r="AW117" s="997"/>
      <c r="AX117" s="997"/>
      <c r="AY117" s="997"/>
      <c r="AZ117" s="927" t="s">
        <v>457</v>
      </c>
      <c r="BA117" s="928"/>
      <c r="BB117" s="928"/>
      <c r="BC117" s="928"/>
      <c r="BD117" s="928"/>
      <c r="BE117" s="928"/>
      <c r="BF117" s="928"/>
      <c r="BG117" s="928"/>
      <c r="BH117" s="928"/>
      <c r="BI117" s="928"/>
      <c r="BJ117" s="928"/>
      <c r="BK117" s="928"/>
      <c r="BL117" s="928"/>
      <c r="BM117" s="928"/>
      <c r="BN117" s="928"/>
      <c r="BO117" s="928"/>
      <c r="BP117" s="929"/>
      <c r="BQ117" s="880" t="s">
        <v>439</v>
      </c>
      <c r="BR117" s="881"/>
      <c r="BS117" s="881"/>
      <c r="BT117" s="881"/>
      <c r="BU117" s="881"/>
      <c r="BV117" s="881" t="s">
        <v>147</v>
      </c>
      <c r="BW117" s="881"/>
      <c r="BX117" s="881"/>
      <c r="BY117" s="881"/>
      <c r="BZ117" s="881"/>
      <c r="CA117" s="881" t="s">
        <v>439</v>
      </c>
      <c r="CB117" s="881"/>
      <c r="CC117" s="881"/>
      <c r="CD117" s="881"/>
      <c r="CE117" s="881"/>
      <c r="CF117" s="939" t="s">
        <v>439</v>
      </c>
      <c r="CG117" s="940"/>
      <c r="CH117" s="940"/>
      <c r="CI117" s="940"/>
      <c r="CJ117" s="940"/>
      <c r="CK117" s="991"/>
      <c r="CL117" s="885"/>
      <c r="CM117" s="879" t="s">
        <v>458</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147</v>
      </c>
      <c r="DH117" s="844"/>
      <c r="DI117" s="844"/>
      <c r="DJ117" s="844"/>
      <c r="DK117" s="845"/>
      <c r="DL117" s="846" t="s">
        <v>147</v>
      </c>
      <c r="DM117" s="844"/>
      <c r="DN117" s="844"/>
      <c r="DO117" s="844"/>
      <c r="DP117" s="845"/>
      <c r="DQ117" s="846">
        <v>7984</v>
      </c>
      <c r="DR117" s="844"/>
      <c r="DS117" s="844"/>
      <c r="DT117" s="844"/>
      <c r="DU117" s="845"/>
      <c r="DV117" s="888">
        <v>0.5</v>
      </c>
      <c r="DW117" s="889"/>
      <c r="DX117" s="889"/>
      <c r="DY117" s="889"/>
      <c r="DZ117" s="890"/>
    </row>
    <row r="118" spans="1:130" s="226" customFormat="1" ht="26.25" customHeight="1" x14ac:dyDescent="0.15">
      <c r="A118" s="959" t="s">
        <v>431</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428</v>
      </c>
      <c r="AB118" s="960"/>
      <c r="AC118" s="960"/>
      <c r="AD118" s="960"/>
      <c r="AE118" s="961"/>
      <c r="AF118" s="962" t="s">
        <v>429</v>
      </c>
      <c r="AG118" s="960"/>
      <c r="AH118" s="960"/>
      <c r="AI118" s="960"/>
      <c r="AJ118" s="961"/>
      <c r="AK118" s="962" t="s">
        <v>306</v>
      </c>
      <c r="AL118" s="960"/>
      <c r="AM118" s="960"/>
      <c r="AN118" s="960"/>
      <c r="AO118" s="961"/>
      <c r="AP118" s="963" t="s">
        <v>430</v>
      </c>
      <c r="AQ118" s="964"/>
      <c r="AR118" s="964"/>
      <c r="AS118" s="964"/>
      <c r="AT118" s="965"/>
      <c r="AU118" s="996"/>
      <c r="AV118" s="997"/>
      <c r="AW118" s="997"/>
      <c r="AX118" s="997"/>
      <c r="AY118" s="997"/>
      <c r="AZ118" s="902" t="s">
        <v>459</v>
      </c>
      <c r="BA118" s="903"/>
      <c r="BB118" s="903"/>
      <c r="BC118" s="903"/>
      <c r="BD118" s="903"/>
      <c r="BE118" s="903"/>
      <c r="BF118" s="903"/>
      <c r="BG118" s="903"/>
      <c r="BH118" s="903"/>
      <c r="BI118" s="903"/>
      <c r="BJ118" s="903"/>
      <c r="BK118" s="903"/>
      <c r="BL118" s="903"/>
      <c r="BM118" s="903"/>
      <c r="BN118" s="903"/>
      <c r="BO118" s="903"/>
      <c r="BP118" s="904"/>
      <c r="BQ118" s="943" t="s">
        <v>147</v>
      </c>
      <c r="BR118" s="909"/>
      <c r="BS118" s="909"/>
      <c r="BT118" s="909"/>
      <c r="BU118" s="909"/>
      <c r="BV118" s="909" t="s">
        <v>439</v>
      </c>
      <c r="BW118" s="909"/>
      <c r="BX118" s="909"/>
      <c r="BY118" s="909"/>
      <c r="BZ118" s="909"/>
      <c r="CA118" s="909" t="s">
        <v>147</v>
      </c>
      <c r="CB118" s="909"/>
      <c r="CC118" s="909"/>
      <c r="CD118" s="909"/>
      <c r="CE118" s="909"/>
      <c r="CF118" s="939" t="s">
        <v>147</v>
      </c>
      <c r="CG118" s="940"/>
      <c r="CH118" s="940"/>
      <c r="CI118" s="940"/>
      <c r="CJ118" s="940"/>
      <c r="CK118" s="991"/>
      <c r="CL118" s="885"/>
      <c r="CM118" s="879" t="s">
        <v>460</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147</v>
      </c>
      <c r="DH118" s="844"/>
      <c r="DI118" s="844"/>
      <c r="DJ118" s="844"/>
      <c r="DK118" s="845"/>
      <c r="DL118" s="846" t="s">
        <v>147</v>
      </c>
      <c r="DM118" s="844"/>
      <c r="DN118" s="844"/>
      <c r="DO118" s="844"/>
      <c r="DP118" s="845"/>
      <c r="DQ118" s="846" t="s">
        <v>147</v>
      </c>
      <c r="DR118" s="844"/>
      <c r="DS118" s="844"/>
      <c r="DT118" s="844"/>
      <c r="DU118" s="845"/>
      <c r="DV118" s="888" t="s">
        <v>147</v>
      </c>
      <c r="DW118" s="889"/>
      <c r="DX118" s="889"/>
      <c r="DY118" s="889"/>
      <c r="DZ118" s="890"/>
    </row>
    <row r="119" spans="1:130" s="226" customFormat="1" ht="26.25" customHeight="1" x14ac:dyDescent="0.15">
      <c r="A119" s="882" t="s">
        <v>434</v>
      </c>
      <c r="B119" s="883"/>
      <c r="C119" s="924" t="s">
        <v>435</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147</v>
      </c>
      <c r="AB119" s="953"/>
      <c r="AC119" s="953"/>
      <c r="AD119" s="953"/>
      <c r="AE119" s="954"/>
      <c r="AF119" s="955" t="s">
        <v>439</v>
      </c>
      <c r="AG119" s="953"/>
      <c r="AH119" s="953"/>
      <c r="AI119" s="953"/>
      <c r="AJ119" s="954"/>
      <c r="AK119" s="955" t="s">
        <v>439</v>
      </c>
      <c r="AL119" s="953"/>
      <c r="AM119" s="953"/>
      <c r="AN119" s="953"/>
      <c r="AO119" s="954"/>
      <c r="AP119" s="956" t="s">
        <v>147</v>
      </c>
      <c r="AQ119" s="957"/>
      <c r="AR119" s="957"/>
      <c r="AS119" s="957"/>
      <c r="AT119" s="958"/>
      <c r="AU119" s="998"/>
      <c r="AV119" s="999"/>
      <c r="AW119" s="999"/>
      <c r="AX119" s="999"/>
      <c r="AY119" s="999"/>
      <c r="AZ119" s="247" t="s">
        <v>190</v>
      </c>
      <c r="BA119" s="247"/>
      <c r="BB119" s="247"/>
      <c r="BC119" s="247"/>
      <c r="BD119" s="247"/>
      <c r="BE119" s="247"/>
      <c r="BF119" s="247"/>
      <c r="BG119" s="247"/>
      <c r="BH119" s="247"/>
      <c r="BI119" s="247"/>
      <c r="BJ119" s="247"/>
      <c r="BK119" s="247"/>
      <c r="BL119" s="247"/>
      <c r="BM119" s="247"/>
      <c r="BN119" s="247"/>
      <c r="BO119" s="941" t="s">
        <v>461</v>
      </c>
      <c r="BP119" s="942"/>
      <c r="BQ119" s="943">
        <v>3032646</v>
      </c>
      <c r="BR119" s="909"/>
      <c r="BS119" s="909"/>
      <c r="BT119" s="909"/>
      <c r="BU119" s="909"/>
      <c r="BV119" s="909">
        <v>2865581</v>
      </c>
      <c r="BW119" s="909"/>
      <c r="BX119" s="909"/>
      <c r="BY119" s="909"/>
      <c r="BZ119" s="909"/>
      <c r="CA119" s="909">
        <v>3198486</v>
      </c>
      <c r="CB119" s="909"/>
      <c r="CC119" s="909"/>
      <c r="CD119" s="909"/>
      <c r="CE119" s="909"/>
      <c r="CF119" s="812"/>
      <c r="CG119" s="813"/>
      <c r="CH119" s="813"/>
      <c r="CI119" s="813"/>
      <c r="CJ119" s="898"/>
      <c r="CK119" s="992"/>
      <c r="CL119" s="887"/>
      <c r="CM119" s="902" t="s">
        <v>462</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20051</v>
      </c>
      <c r="DH119" s="828"/>
      <c r="DI119" s="828"/>
      <c r="DJ119" s="828"/>
      <c r="DK119" s="829"/>
      <c r="DL119" s="830">
        <v>21149</v>
      </c>
      <c r="DM119" s="828"/>
      <c r="DN119" s="828"/>
      <c r="DO119" s="828"/>
      <c r="DP119" s="829"/>
      <c r="DQ119" s="830">
        <v>64190</v>
      </c>
      <c r="DR119" s="828"/>
      <c r="DS119" s="828"/>
      <c r="DT119" s="828"/>
      <c r="DU119" s="829"/>
      <c r="DV119" s="912">
        <v>4.0999999999999996</v>
      </c>
      <c r="DW119" s="913"/>
      <c r="DX119" s="913"/>
      <c r="DY119" s="913"/>
      <c r="DZ119" s="914"/>
    </row>
    <row r="120" spans="1:130" s="226" customFormat="1" ht="26.25" customHeight="1" x14ac:dyDescent="0.15">
      <c r="A120" s="884"/>
      <c r="B120" s="885"/>
      <c r="C120" s="879" t="s">
        <v>438</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147</v>
      </c>
      <c r="AB120" s="844"/>
      <c r="AC120" s="844"/>
      <c r="AD120" s="844"/>
      <c r="AE120" s="845"/>
      <c r="AF120" s="846" t="s">
        <v>147</v>
      </c>
      <c r="AG120" s="844"/>
      <c r="AH120" s="844"/>
      <c r="AI120" s="844"/>
      <c r="AJ120" s="845"/>
      <c r="AK120" s="846" t="s">
        <v>439</v>
      </c>
      <c r="AL120" s="844"/>
      <c r="AM120" s="844"/>
      <c r="AN120" s="844"/>
      <c r="AO120" s="845"/>
      <c r="AP120" s="888" t="s">
        <v>147</v>
      </c>
      <c r="AQ120" s="889"/>
      <c r="AR120" s="889"/>
      <c r="AS120" s="889"/>
      <c r="AT120" s="890"/>
      <c r="AU120" s="944" t="s">
        <v>463</v>
      </c>
      <c r="AV120" s="945"/>
      <c r="AW120" s="945"/>
      <c r="AX120" s="945"/>
      <c r="AY120" s="946"/>
      <c r="AZ120" s="924" t="s">
        <v>464</v>
      </c>
      <c r="BA120" s="872"/>
      <c r="BB120" s="872"/>
      <c r="BC120" s="872"/>
      <c r="BD120" s="872"/>
      <c r="BE120" s="872"/>
      <c r="BF120" s="872"/>
      <c r="BG120" s="872"/>
      <c r="BH120" s="872"/>
      <c r="BI120" s="872"/>
      <c r="BJ120" s="872"/>
      <c r="BK120" s="872"/>
      <c r="BL120" s="872"/>
      <c r="BM120" s="872"/>
      <c r="BN120" s="872"/>
      <c r="BO120" s="872"/>
      <c r="BP120" s="873"/>
      <c r="BQ120" s="925">
        <v>879467</v>
      </c>
      <c r="BR120" s="906"/>
      <c r="BS120" s="906"/>
      <c r="BT120" s="906"/>
      <c r="BU120" s="906"/>
      <c r="BV120" s="906">
        <v>886879</v>
      </c>
      <c r="BW120" s="906"/>
      <c r="BX120" s="906"/>
      <c r="BY120" s="906"/>
      <c r="BZ120" s="906"/>
      <c r="CA120" s="906">
        <v>1138727</v>
      </c>
      <c r="CB120" s="906"/>
      <c r="CC120" s="906"/>
      <c r="CD120" s="906"/>
      <c r="CE120" s="906"/>
      <c r="CF120" s="930">
        <v>73.599999999999994</v>
      </c>
      <c r="CG120" s="931"/>
      <c r="CH120" s="931"/>
      <c r="CI120" s="931"/>
      <c r="CJ120" s="931"/>
      <c r="CK120" s="932" t="s">
        <v>465</v>
      </c>
      <c r="CL120" s="916"/>
      <c r="CM120" s="916"/>
      <c r="CN120" s="916"/>
      <c r="CO120" s="917"/>
      <c r="CP120" s="936" t="s">
        <v>405</v>
      </c>
      <c r="CQ120" s="937"/>
      <c r="CR120" s="937"/>
      <c r="CS120" s="937"/>
      <c r="CT120" s="937"/>
      <c r="CU120" s="937"/>
      <c r="CV120" s="937"/>
      <c r="CW120" s="937"/>
      <c r="CX120" s="937"/>
      <c r="CY120" s="937"/>
      <c r="CZ120" s="937"/>
      <c r="DA120" s="937"/>
      <c r="DB120" s="937"/>
      <c r="DC120" s="937"/>
      <c r="DD120" s="937"/>
      <c r="DE120" s="937"/>
      <c r="DF120" s="938"/>
      <c r="DG120" s="925" t="s">
        <v>147</v>
      </c>
      <c r="DH120" s="906"/>
      <c r="DI120" s="906"/>
      <c r="DJ120" s="906"/>
      <c r="DK120" s="906"/>
      <c r="DL120" s="906">
        <v>167198</v>
      </c>
      <c r="DM120" s="906"/>
      <c r="DN120" s="906"/>
      <c r="DO120" s="906"/>
      <c r="DP120" s="906"/>
      <c r="DQ120" s="906">
        <v>68208</v>
      </c>
      <c r="DR120" s="906"/>
      <c r="DS120" s="906"/>
      <c r="DT120" s="906"/>
      <c r="DU120" s="906"/>
      <c r="DV120" s="907">
        <v>4.4000000000000004</v>
      </c>
      <c r="DW120" s="907"/>
      <c r="DX120" s="907"/>
      <c r="DY120" s="907"/>
      <c r="DZ120" s="908"/>
    </row>
    <row r="121" spans="1:130" s="226" customFormat="1" ht="26.25" customHeight="1" x14ac:dyDescent="0.15">
      <c r="A121" s="884"/>
      <c r="B121" s="885"/>
      <c r="C121" s="927" t="s">
        <v>466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147</v>
      </c>
      <c r="AB121" s="844"/>
      <c r="AC121" s="844"/>
      <c r="AD121" s="844"/>
      <c r="AE121" s="845"/>
      <c r="AF121" s="846" t="s">
        <v>439</v>
      </c>
      <c r="AG121" s="844"/>
      <c r="AH121" s="844"/>
      <c r="AI121" s="844"/>
      <c r="AJ121" s="845"/>
      <c r="AK121" s="846" t="s">
        <v>147</v>
      </c>
      <c r="AL121" s="844"/>
      <c r="AM121" s="844"/>
      <c r="AN121" s="844"/>
      <c r="AO121" s="845"/>
      <c r="AP121" s="888" t="s">
        <v>147</v>
      </c>
      <c r="AQ121" s="889"/>
      <c r="AR121" s="889"/>
      <c r="AS121" s="889"/>
      <c r="AT121" s="890"/>
      <c r="AU121" s="947"/>
      <c r="AV121" s="948"/>
      <c r="AW121" s="948"/>
      <c r="AX121" s="948"/>
      <c r="AY121" s="949"/>
      <c r="AZ121" s="879" t="s">
        <v>467</v>
      </c>
      <c r="BA121" s="816"/>
      <c r="BB121" s="816"/>
      <c r="BC121" s="816"/>
      <c r="BD121" s="816"/>
      <c r="BE121" s="816"/>
      <c r="BF121" s="816"/>
      <c r="BG121" s="816"/>
      <c r="BH121" s="816"/>
      <c r="BI121" s="816"/>
      <c r="BJ121" s="816"/>
      <c r="BK121" s="816"/>
      <c r="BL121" s="816"/>
      <c r="BM121" s="816"/>
      <c r="BN121" s="816"/>
      <c r="BO121" s="816"/>
      <c r="BP121" s="817"/>
      <c r="BQ121" s="880">
        <v>57900</v>
      </c>
      <c r="BR121" s="881"/>
      <c r="BS121" s="881"/>
      <c r="BT121" s="881"/>
      <c r="BU121" s="881"/>
      <c r="BV121" s="881">
        <v>50922</v>
      </c>
      <c r="BW121" s="881"/>
      <c r="BX121" s="881"/>
      <c r="BY121" s="881"/>
      <c r="BZ121" s="881"/>
      <c r="CA121" s="881">
        <v>47857</v>
      </c>
      <c r="CB121" s="881"/>
      <c r="CC121" s="881"/>
      <c r="CD121" s="881"/>
      <c r="CE121" s="881"/>
      <c r="CF121" s="939">
        <v>3.1</v>
      </c>
      <c r="CG121" s="940"/>
      <c r="CH121" s="940"/>
      <c r="CI121" s="940"/>
      <c r="CJ121" s="940"/>
      <c r="CK121" s="933"/>
      <c r="CL121" s="919"/>
      <c r="CM121" s="919"/>
      <c r="CN121" s="919"/>
      <c r="CO121" s="920"/>
      <c r="CP121" s="899" t="s">
        <v>468</v>
      </c>
      <c r="CQ121" s="900"/>
      <c r="CR121" s="900"/>
      <c r="CS121" s="900"/>
      <c r="CT121" s="900"/>
      <c r="CU121" s="900"/>
      <c r="CV121" s="900"/>
      <c r="CW121" s="900"/>
      <c r="CX121" s="900"/>
      <c r="CY121" s="900"/>
      <c r="CZ121" s="900"/>
      <c r="DA121" s="900"/>
      <c r="DB121" s="900"/>
      <c r="DC121" s="900"/>
      <c r="DD121" s="900"/>
      <c r="DE121" s="900"/>
      <c r="DF121" s="901"/>
      <c r="DG121" s="880" t="s">
        <v>439</v>
      </c>
      <c r="DH121" s="881"/>
      <c r="DI121" s="881"/>
      <c r="DJ121" s="881"/>
      <c r="DK121" s="881"/>
      <c r="DL121" s="881" t="s">
        <v>147</v>
      </c>
      <c r="DM121" s="881"/>
      <c r="DN121" s="881"/>
      <c r="DO121" s="881"/>
      <c r="DP121" s="881"/>
      <c r="DQ121" s="881" t="s">
        <v>147</v>
      </c>
      <c r="DR121" s="881"/>
      <c r="DS121" s="881"/>
      <c r="DT121" s="881"/>
      <c r="DU121" s="881"/>
      <c r="DV121" s="858" t="s">
        <v>147</v>
      </c>
      <c r="DW121" s="858"/>
      <c r="DX121" s="858"/>
      <c r="DY121" s="858"/>
      <c r="DZ121" s="859"/>
    </row>
    <row r="122" spans="1:130" s="226" customFormat="1" ht="26.25" customHeight="1" x14ac:dyDescent="0.15">
      <c r="A122" s="884"/>
      <c r="B122" s="885"/>
      <c r="C122" s="879" t="s">
        <v>449</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439</v>
      </c>
      <c r="AB122" s="844"/>
      <c r="AC122" s="844"/>
      <c r="AD122" s="844"/>
      <c r="AE122" s="845"/>
      <c r="AF122" s="846" t="s">
        <v>147</v>
      </c>
      <c r="AG122" s="844"/>
      <c r="AH122" s="844"/>
      <c r="AI122" s="844"/>
      <c r="AJ122" s="845"/>
      <c r="AK122" s="846" t="s">
        <v>439</v>
      </c>
      <c r="AL122" s="844"/>
      <c r="AM122" s="844"/>
      <c r="AN122" s="844"/>
      <c r="AO122" s="845"/>
      <c r="AP122" s="888" t="s">
        <v>147</v>
      </c>
      <c r="AQ122" s="889"/>
      <c r="AR122" s="889"/>
      <c r="AS122" s="889"/>
      <c r="AT122" s="890"/>
      <c r="AU122" s="947"/>
      <c r="AV122" s="948"/>
      <c r="AW122" s="948"/>
      <c r="AX122" s="948"/>
      <c r="AY122" s="949"/>
      <c r="AZ122" s="902" t="s">
        <v>469</v>
      </c>
      <c r="BA122" s="903"/>
      <c r="BB122" s="903"/>
      <c r="BC122" s="903"/>
      <c r="BD122" s="903"/>
      <c r="BE122" s="903"/>
      <c r="BF122" s="903"/>
      <c r="BG122" s="903"/>
      <c r="BH122" s="903"/>
      <c r="BI122" s="903"/>
      <c r="BJ122" s="903"/>
      <c r="BK122" s="903"/>
      <c r="BL122" s="903"/>
      <c r="BM122" s="903"/>
      <c r="BN122" s="903"/>
      <c r="BO122" s="903"/>
      <c r="BP122" s="904"/>
      <c r="BQ122" s="943">
        <v>2049671</v>
      </c>
      <c r="BR122" s="909"/>
      <c r="BS122" s="909"/>
      <c r="BT122" s="909"/>
      <c r="BU122" s="909"/>
      <c r="BV122" s="909">
        <v>2019992</v>
      </c>
      <c r="BW122" s="909"/>
      <c r="BX122" s="909"/>
      <c r="BY122" s="909"/>
      <c r="BZ122" s="909"/>
      <c r="CA122" s="909">
        <v>2222056</v>
      </c>
      <c r="CB122" s="909"/>
      <c r="CC122" s="909"/>
      <c r="CD122" s="909"/>
      <c r="CE122" s="909"/>
      <c r="CF122" s="910">
        <v>143.69999999999999</v>
      </c>
      <c r="CG122" s="911"/>
      <c r="CH122" s="911"/>
      <c r="CI122" s="911"/>
      <c r="CJ122" s="911"/>
      <c r="CK122" s="933"/>
      <c r="CL122" s="919"/>
      <c r="CM122" s="919"/>
      <c r="CN122" s="919"/>
      <c r="CO122" s="920"/>
      <c r="CP122" s="899" t="s">
        <v>470</v>
      </c>
      <c r="CQ122" s="900"/>
      <c r="CR122" s="900"/>
      <c r="CS122" s="900"/>
      <c r="CT122" s="900"/>
      <c r="CU122" s="900"/>
      <c r="CV122" s="900"/>
      <c r="CW122" s="900"/>
      <c r="CX122" s="900"/>
      <c r="CY122" s="900"/>
      <c r="CZ122" s="900"/>
      <c r="DA122" s="900"/>
      <c r="DB122" s="900"/>
      <c r="DC122" s="900"/>
      <c r="DD122" s="900"/>
      <c r="DE122" s="900"/>
      <c r="DF122" s="901"/>
      <c r="DG122" s="880" t="s">
        <v>147</v>
      </c>
      <c r="DH122" s="881"/>
      <c r="DI122" s="881"/>
      <c r="DJ122" s="881"/>
      <c r="DK122" s="881"/>
      <c r="DL122" s="881" t="s">
        <v>147</v>
      </c>
      <c r="DM122" s="881"/>
      <c r="DN122" s="881"/>
      <c r="DO122" s="881"/>
      <c r="DP122" s="881"/>
      <c r="DQ122" s="881" t="s">
        <v>147</v>
      </c>
      <c r="DR122" s="881"/>
      <c r="DS122" s="881"/>
      <c r="DT122" s="881"/>
      <c r="DU122" s="881"/>
      <c r="DV122" s="858" t="s">
        <v>147</v>
      </c>
      <c r="DW122" s="858"/>
      <c r="DX122" s="858"/>
      <c r="DY122" s="858"/>
      <c r="DZ122" s="859"/>
    </row>
    <row r="123" spans="1:130" s="226" customFormat="1" ht="26.25" customHeight="1" x14ac:dyDescent="0.15">
      <c r="A123" s="884"/>
      <c r="B123" s="885"/>
      <c r="C123" s="879" t="s">
        <v>455</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147</v>
      </c>
      <c r="AB123" s="844"/>
      <c r="AC123" s="844"/>
      <c r="AD123" s="844"/>
      <c r="AE123" s="845"/>
      <c r="AF123" s="846" t="s">
        <v>147</v>
      </c>
      <c r="AG123" s="844"/>
      <c r="AH123" s="844"/>
      <c r="AI123" s="844"/>
      <c r="AJ123" s="845"/>
      <c r="AK123" s="846" t="s">
        <v>439</v>
      </c>
      <c r="AL123" s="844"/>
      <c r="AM123" s="844"/>
      <c r="AN123" s="844"/>
      <c r="AO123" s="845"/>
      <c r="AP123" s="888" t="s">
        <v>147</v>
      </c>
      <c r="AQ123" s="889"/>
      <c r="AR123" s="889"/>
      <c r="AS123" s="889"/>
      <c r="AT123" s="890"/>
      <c r="AU123" s="950"/>
      <c r="AV123" s="951"/>
      <c r="AW123" s="951"/>
      <c r="AX123" s="951"/>
      <c r="AY123" s="951"/>
      <c r="AZ123" s="247" t="s">
        <v>190</v>
      </c>
      <c r="BA123" s="247"/>
      <c r="BB123" s="247"/>
      <c r="BC123" s="247"/>
      <c r="BD123" s="247"/>
      <c r="BE123" s="247"/>
      <c r="BF123" s="247"/>
      <c r="BG123" s="247"/>
      <c r="BH123" s="247"/>
      <c r="BI123" s="247"/>
      <c r="BJ123" s="247"/>
      <c r="BK123" s="247"/>
      <c r="BL123" s="247"/>
      <c r="BM123" s="247"/>
      <c r="BN123" s="247"/>
      <c r="BO123" s="941" t="s">
        <v>471</v>
      </c>
      <c r="BP123" s="942"/>
      <c r="BQ123" s="896">
        <v>2987038</v>
      </c>
      <c r="BR123" s="897"/>
      <c r="BS123" s="897"/>
      <c r="BT123" s="897"/>
      <c r="BU123" s="897"/>
      <c r="BV123" s="897">
        <v>2957793</v>
      </c>
      <c r="BW123" s="897"/>
      <c r="BX123" s="897"/>
      <c r="BY123" s="897"/>
      <c r="BZ123" s="897"/>
      <c r="CA123" s="897">
        <v>3408640</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26" customFormat="1" ht="26.25" customHeight="1" thickBot="1" x14ac:dyDescent="0.2">
      <c r="A124" s="884"/>
      <c r="B124" s="885"/>
      <c r="C124" s="879" t="s">
        <v>458</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147</v>
      </c>
      <c r="AB124" s="844"/>
      <c r="AC124" s="844"/>
      <c r="AD124" s="844"/>
      <c r="AE124" s="845"/>
      <c r="AF124" s="846" t="s">
        <v>439</v>
      </c>
      <c r="AG124" s="844"/>
      <c r="AH124" s="844"/>
      <c r="AI124" s="844"/>
      <c r="AJ124" s="845"/>
      <c r="AK124" s="846" t="s">
        <v>147</v>
      </c>
      <c r="AL124" s="844"/>
      <c r="AM124" s="844"/>
      <c r="AN124" s="844"/>
      <c r="AO124" s="845"/>
      <c r="AP124" s="888" t="s">
        <v>147</v>
      </c>
      <c r="AQ124" s="889"/>
      <c r="AR124" s="889"/>
      <c r="AS124" s="889"/>
      <c r="AT124" s="890"/>
      <c r="AU124" s="891" t="s">
        <v>472</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3.5</v>
      </c>
      <c r="BR124" s="895"/>
      <c r="BS124" s="895"/>
      <c r="BT124" s="895"/>
      <c r="BU124" s="895"/>
      <c r="BV124" s="895" t="s">
        <v>147</v>
      </c>
      <c r="BW124" s="895"/>
      <c r="BX124" s="895"/>
      <c r="BY124" s="895"/>
      <c r="BZ124" s="895"/>
      <c r="CA124" s="895" t="s">
        <v>147</v>
      </c>
      <c r="CB124" s="895"/>
      <c r="CC124" s="895"/>
      <c r="CD124" s="895"/>
      <c r="CE124" s="895"/>
      <c r="CF124" s="790"/>
      <c r="CG124" s="791"/>
      <c r="CH124" s="791"/>
      <c r="CI124" s="791"/>
      <c r="CJ124" s="926"/>
      <c r="CK124" s="934"/>
      <c r="CL124" s="934"/>
      <c r="CM124" s="934"/>
      <c r="CN124" s="934"/>
      <c r="CO124" s="935"/>
      <c r="CP124" s="899" t="s">
        <v>473</v>
      </c>
      <c r="CQ124" s="900"/>
      <c r="CR124" s="900"/>
      <c r="CS124" s="900"/>
      <c r="CT124" s="900"/>
      <c r="CU124" s="900"/>
      <c r="CV124" s="900"/>
      <c r="CW124" s="900"/>
      <c r="CX124" s="900"/>
      <c r="CY124" s="900"/>
      <c r="CZ124" s="900"/>
      <c r="DA124" s="900"/>
      <c r="DB124" s="900"/>
      <c r="DC124" s="900"/>
      <c r="DD124" s="900"/>
      <c r="DE124" s="900"/>
      <c r="DF124" s="901"/>
      <c r="DG124" s="827">
        <v>279473</v>
      </c>
      <c r="DH124" s="828"/>
      <c r="DI124" s="828"/>
      <c r="DJ124" s="828"/>
      <c r="DK124" s="829"/>
      <c r="DL124" s="830" t="s">
        <v>147</v>
      </c>
      <c r="DM124" s="828"/>
      <c r="DN124" s="828"/>
      <c r="DO124" s="828"/>
      <c r="DP124" s="829"/>
      <c r="DQ124" s="830" t="s">
        <v>147</v>
      </c>
      <c r="DR124" s="828"/>
      <c r="DS124" s="828"/>
      <c r="DT124" s="828"/>
      <c r="DU124" s="829"/>
      <c r="DV124" s="912" t="s">
        <v>147</v>
      </c>
      <c r="DW124" s="913"/>
      <c r="DX124" s="913"/>
      <c r="DY124" s="913"/>
      <c r="DZ124" s="914"/>
    </row>
    <row r="125" spans="1:130" s="226" customFormat="1" ht="26.25" customHeight="1" x14ac:dyDescent="0.15">
      <c r="A125" s="884"/>
      <c r="B125" s="885"/>
      <c r="C125" s="879" t="s">
        <v>460</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147</v>
      </c>
      <c r="AB125" s="844"/>
      <c r="AC125" s="844"/>
      <c r="AD125" s="844"/>
      <c r="AE125" s="845"/>
      <c r="AF125" s="846" t="s">
        <v>147</v>
      </c>
      <c r="AG125" s="844"/>
      <c r="AH125" s="844"/>
      <c r="AI125" s="844"/>
      <c r="AJ125" s="845"/>
      <c r="AK125" s="846" t="s">
        <v>147</v>
      </c>
      <c r="AL125" s="844"/>
      <c r="AM125" s="844"/>
      <c r="AN125" s="844"/>
      <c r="AO125" s="845"/>
      <c r="AP125" s="888" t="s">
        <v>147</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474</v>
      </c>
      <c r="CL125" s="916"/>
      <c r="CM125" s="916"/>
      <c r="CN125" s="916"/>
      <c r="CO125" s="917"/>
      <c r="CP125" s="924" t="s">
        <v>475</v>
      </c>
      <c r="CQ125" s="872"/>
      <c r="CR125" s="872"/>
      <c r="CS125" s="872"/>
      <c r="CT125" s="872"/>
      <c r="CU125" s="872"/>
      <c r="CV125" s="872"/>
      <c r="CW125" s="872"/>
      <c r="CX125" s="872"/>
      <c r="CY125" s="872"/>
      <c r="CZ125" s="872"/>
      <c r="DA125" s="872"/>
      <c r="DB125" s="872"/>
      <c r="DC125" s="872"/>
      <c r="DD125" s="872"/>
      <c r="DE125" s="872"/>
      <c r="DF125" s="873"/>
      <c r="DG125" s="925" t="s">
        <v>147</v>
      </c>
      <c r="DH125" s="906"/>
      <c r="DI125" s="906"/>
      <c r="DJ125" s="906"/>
      <c r="DK125" s="906"/>
      <c r="DL125" s="906" t="s">
        <v>147</v>
      </c>
      <c r="DM125" s="906"/>
      <c r="DN125" s="906"/>
      <c r="DO125" s="906"/>
      <c r="DP125" s="906"/>
      <c r="DQ125" s="906" t="s">
        <v>439</v>
      </c>
      <c r="DR125" s="906"/>
      <c r="DS125" s="906"/>
      <c r="DT125" s="906"/>
      <c r="DU125" s="906"/>
      <c r="DV125" s="907" t="s">
        <v>147</v>
      </c>
      <c r="DW125" s="907"/>
      <c r="DX125" s="907"/>
      <c r="DY125" s="907"/>
      <c r="DZ125" s="908"/>
    </row>
    <row r="126" spans="1:130" s="226" customFormat="1" ht="26.25" customHeight="1" thickBot="1" x14ac:dyDescent="0.2">
      <c r="A126" s="884"/>
      <c r="B126" s="885"/>
      <c r="C126" s="879" t="s">
        <v>462</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19066</v>
      </c>
      <c r="AB126" s="844"/>
      <c r="AC126" s="844"/>
      <c r="AD126" s="844"/>
      <c r="AE126" s="845"/>
      <c r="AF126" s="846">
        <v>8885</v>
      </c>
      <c r="AG126" s="844"/>
      <c r="AH126" s="844"/>
      <c r="AI126" s="844"/>
      <c r="AJ126" s="845"/>
      <c r="AK126" s="846">
        <v>5537</v>
      </c>
      <c r="AL126" s="844"/>
      <c r="AM126" s="844"/>
      <c r="AN126" s="844"/>
      <c r="AO126" s="845"/>
      <c r="AP126" s="888">
        <v>0.4</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476</v>
      </c>
      <c r="CQ126" s="816"/>
      <c r="CR126" s="816"/>
      <c r="CS126" s="816"/>
      <c r="CT126" s="816"/>
      <c r="CU126" s="816"/>
      <c r="CV126" s="816"/>
      <c r="CW126" s="816"/>
      <c r="CX126" s="816"/>
      <c r="CY126" s="816"/>
      <c r="CZ126" s="816"/>
      <c r="DA126" s="816"/>
      <c r="DB126" s="816"/>
      <c r="DC126" s="816"/>
      <c r="DD126" s="816"/>
      <c r="DE126" s="816"/>
      <c r="DF126" s="817"/>
      <c r="DG126" s="880" t="s">
        <v>147</v>
      </c>
      <c r="DH126" s="881"/>
      <c r="DI126" s="881"/>
      <c r="DJ126" s="881"/>
      <c r="DK126" s="881"/>
      <c r="DL126" s="881" t="s">
        <v>147</v>
      </c>
      <c r="DM126" s="881"/>
      <c r="DN126" s="881"/>
      <c r="DO126" s="881"/>
      <c r="DP126" s="881"/>
      <c r="DQ126" s="881" t="s">
        <v>147</v>
      </c>
      <c r="DR126" s="881"/>
      <c r="DS126" s="881"/>
      <c r="DT126" s="881"/>
      <c r="DU126" s="881"/>
      <c r="DV126" s="858" t="s">
        <v>147</v>
      </c>
      <c r="DW126" s="858"/>
      <c r="DX126" s="858"/>
      <c r="DY126" s="858"/>
      <c r="DZ126" s="859"/>
    </row>
    <row r="127" spans="1:130" s="226" customFormat="1" ht="26.25" customHeight="1" x14ac:dyDescent="0.15">
      <c r="A127" s="886"/>
      <c r="B127" s="887"/>
      <c r="C127" s="902" t="s">
        <v>477</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147</v>
      </c>
      <c r="AB127" s="844"/>
      <c r="AC127" s="844"/>
      <c r="AD127" s="844"/>
      <c r="AE127" s="845"/>
      <c r="AF127" s="846" t="s">
        <v>147</v>
      </c>
      <c r="AG127" s="844"/>
      <c r="AH127" s="844"/>
      <c r="AI127" s="844"/>
      <c r="AJ127" s="845"/>
      <c r="AK127" s="846" t="s">
        <v>147</v>
      </c>
      <c r="AL127" s="844"/>
      <c r="AM127" s="844"/>
      <c r="AN127" s="844"/>
      <c r="AO127" s="845"/>
      <c r="AP127" s="888" t="s">
        <v>147</v>
      </c>
      <c r="AQ127" s="889"/>
      <c r="AR127" s="889"/>
      <c r="AS127" s="889"/>
      <c r="AT127" s="890"/>
      <c r="AU127" s="228"/>
      <c r="AV127" s="228"/>
      <c r="AW127" s="228"/>
      <c r="AX127" s="905" t="s">
        <v>478</v>
      </c>
      <c r="AY127" s="876"/>
      <c r="AZ127" s="876"/>
      <c r="BA127" s="876"/>
      <c r="BB127" s="876"/>
      <c r="BC127" s="876"/>
      <c r="BD127" s="876"/>
      <c r="BE127" s="877"/>
      <c r="BF127" s="875" t="s">
        <v>479</v>
      </c>
      <c r="BG127" s="876"/>
      <c r="BH127" s="876"/>
      <c r="BI127" s="876"/>
      <c r="BJ127" s="876"/>
      <c r="BK127" s="876"/>
      <c r="BL127" s="877"/>
      <c r="BM127" s="875" t="s">
        <v>480</v>
      </c>
      <c r="BN127" s="876"/>
      <c r="BO127" s="876"/>
      <c r="BP127" s="876"/>
      <c r="BQ127" s="876"/>
      <c r="BR127" s="876"/>
      <c r="BS127" s="877"/>
      <c r="BT127" s="875" t="s">
        <v>481</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482</v>
      </c>
      <c r="CQ127" s="816"/>
      <c r="CR127" s="816"/>
      <c r="CS127" s="816"/>
      <c r="CT127" s="816"/>
      <c r="CU127" s="816"/>
      <c r="CV127" s="816"/>
      <c r="CW127" s="816"/>
      <c r="CX127" s="816"/>
      <c r="CY127" s="816"/>
      <c r="CZ127" s="816"/>
      <c r="DA127" s="816"/>
      <c r="DB127" s="816"/>
      <c r="DC127" s="816"/>
      <c r="DD127" s="816"/>
      <c r="DE127" s="816"/>
      <c r="DF127" s="817"/>
      <c r="DG127" s="880" t="s">
        <v>439</v>
      </c>
      <c r="DH127" s="881"/>
      <c r="DI127" s="881"/>
      <c r="DJ127" s="881"/>
      <c r="DK127" s="881"/>
      <c r="DL127" s="881" t="s">
        <v>147</v>
      </c>
      <c r="DM127" s="881"/>
      <c r="DN127" s="881"/>
      <c r="DO127" s="881"/>
      <c r="DP127" s="881"/>
      <c r="DQ127" s="881" t="s">
        <v>147</v>
      </c>
      <c r="DR127" s="881"/>
      <c r="DS127" s="881"/>
      <c r="DT127" s="881"/>
      <c r="DU127" s="881"/>
      <c r="DV127" s="858" t="s">
        <v>147</v>
      </c>
      <c r="DW127" s="858"/>
      <c r="DX127" s="858"/>
      <c r="DY127" s="858"/>
      <c r="DZ127" s="859"/>
    </row>
    <row r="128" spans="1:130" s="226" customFormat="1" ht="26.25" customHeight="1" thickBot="1" x14ac:dyDescent="0.2">
      <c r="A128" s="860" t="s">
        <v>483</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484</v>
      </c>
      <c r="X128" s="862"/>
      <c r="Y128" s="862"/>
      <c r="Z128" s="863"/>
      <c r="AA128" s="864">
        <v>126</v>
      </c>
      <c r="AB128" s="865"/>
      <c r="AC128" s="865"/>
      <c r="AD128" s="865"/>
      <c r="AE128" s="866"/>
      <c r="AF128" s="867">
        <v>3819</v>
      </c>
      <c r="AG128" s="865"/>
      <c r="AH128" s="865"/>
      <c r="AI128" s="865"/>
      <c r="AJ128" s="866"/>
      <c r="AK128" s="867">
        <v>4116</v>
      </c>
      <c r="AL128" s="865"/>
      <c r="AM128" s="865"/>
      <c r="AN128" s="865"/>
      <c r="AO128" s="866"/>
      <c r="AP128" s="868"/>
      <c r="AQ128" s="869"/>
      <c r="AR128" s="869"/>
      <c r="AS128" s="869"/>
      <c r="AT128" s="870"/>
      <c r="AU128" s="228"/>
      <c r="AV128" s="228"/>
      <c r="AW128" s="228"/>
      <c r="AX128" s="871" t="s">
        <v>485</v>
      </c>
      <c r="AY128" s="872"/>
      <c r="AZ128" s="872"/>
      <c r="BA128" s="872"/>
      <c r="BB128" s="872"/>
      <c r="BC128" s="872"/>
      <c r="BD128" s="872"/>
      <c r="BE128" s="873"/>
      <c r="BF128" s="850" t="s">
        <v>147</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486</v>
      </c>
      <c r="CQ128" s="794"/>
      <c r="CR128" s="794"/>
      <c r="CS128" s="794"/>
      <c r="CT128" s="794"/>
      <c r="CU128" s="794"/>
      <c r="CV128" s="794"/>
      <c r="CW128" s="794"/>
      <c r="CX128" s="794"/>
      <c r="CY128" s="794"/>
      <c r="CZ128" s="794"/>
      <c r="DA128" s="794"/>
      <c r="DB128" s="794"/>
      <c r="DC128" s="794"/>
      <c r="DD128" s="794"/>
      <c r="DE128" s="794"/>
      <c r="DF128" s="795"/>
      <c r="DG128" s="854">
        <v>23500</v>
      </c>
      <c r="DH128" s="855"/>
      <c r="DI128" s="855"/>
      <c r="DJ128" s="855"/>
      <c r="DK128" s="855"/>
      <c r="DL128" s="855">
        <v>56000</v>
      </c>
      <c r="DM128" s="855"/>
      <c r="DN128" s="855"/>
      <c r="DO128" s="855"/>
      <c r="DP128" s="855"/>
      <c r="DQ128" s="855">
        <v>63000</v>
      </c>
      <c r="DR128" s="855"/>
      <c r="DS128" s="855"/>
      <c r="DT128" s="855"/>
      <c r="DU128" s="855"/>
      <c r="DV128" s="856">
        <v>4.0999999999999996</v>
      </c>
      <c r="DW128" s="856"/>
      <c r="DX128" s="856"/>
      <c r="DY128" s="856"/>
      <c r="DZ128" s="857"/>
    </row>
    <row r="129" spans="1:131" s="226" customFormat="1" ht="26.25" customHeight="1" x14ac:dyDescent="0.15">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487</v>
      </c>
      <c r="X129" s="841"/>
      <c r="Y129" s="841"/>
      <c r="Z129" s="842"/>
      <c r="AA129" s="843">
        <v>1426528</v>
      </c>
      <c r="AB129" s="844"/>
      <c r="AC129" s="844"/>
      <c r="AD129" s="844"/>
      <c r="AE129" s="845"/>
      <c r="AF129" s="846">
        <v>1520573</v>
      </c>
      <c r="AG129" s="844"/>
      <c r="AH129" s="844"/>
      <c r="AI129" s="844"/>
      <c r="AJ129" s="845"/>
      <c r="AK129" s="846">
        <v>1704077</v>
      </c>
      <c r="AL129" s="844"/>
      <c r="AM129" s="844"/>
      <c r="AN129" s="844"/>
      <c r="AO129" s="845"/>
      <c r="AP129" s="847"/>
      <c r="AQ129" s="848"/>
      <c r="AR129" s="848"/>
      <c r="AS129" s="848"/>
      <c r="AT129" s="849"/>
      <c r="AU129" s="229"/>
      <c r="AV129" s="229"/>
      <c r="AW129" s="229"/>
      <c r="AX129" s="815" t="s">
        <v>488</v>
      </c>
      <c r="AY129" s="816"/>
      <c r="AZ129" s="816"/>
      <c r="BA129" s="816"/>
      <c r="BB129" s="816"/>
      <c r="BC129" s="816"/>
      <c r="BD129" s="816"/>
      <c r="BE129" s="817"/>
      <c r="BF129" s="834" t="s">
        <v>147</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8" t="s">
        <v>489</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490</v>
      </c>
      <c r="X130" s="841"/>
      <c r="Y130" s="841"/>
      <c r="Z130" s="842"/>
      <c r="AA130" s="843">
        <v>142947</v>
      </c>
      <c r="AB130" s="844"/>
      <c r="AC130" s="844"/>
      <c r="AD130" s="844"/>
      <c r="AE130" s="845"/>
      <c r="AF130" s="846">
        <v>150210</v>
      </c>
      <c r="AG130" s="844"/>
      <c r="AH130" s="844"/>
      <c r="AI130" s="844"/>
      <c r="AJ130" s="845"/>
      <c r="AK130" s="846">
        <v>157320</v>
      </c>
      <c r="AL130" s="844"/>
      <c r="AM130" s="844"/>
      <c r="AN130" s="844"/>
      <c r="AO130" s="845"/>
      <c r="AP130" s="847"/>
      <c r="AQ130" s="848"/>
      <c r="AR130" s="848"/>
      <c r="AS130" s="848"/>
      <c r="AT130" s="849"/>
      <c r="AU130" s="229"/>
      <c r="AV130" s="229"/>
      <c r="AW130" s="229"/>
      <c r="AX130" s="815" t="s">
        <v>491</v>
      </c>
      <c r="AY130" s="816"/>
      <c r="AZ130" s="816"/>
      <c r="BA130" s="816"/>
      <c r="BB130" s="816"/>
      <c r="BC130" s="816"/>
      <c r="BD130" s="816"/>
      <c r="BE130" s="817"/>
      <c r="BF130" s="818">
        <v>11.6</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492</v>
      </c>
      <c r="X131" s="825"/>
      <c r="Y131" s="825"/>
      <c r="Z131" s="826"/>
      <c r="AA131" s="827">
        <v>1283581</v>
      </c>
      <c r="AB131" s="828"/>
      <c r="AC131" s="828"/>
      <c r="AD131" s="828"/>
      <c r="AE131" s="829"/>
      <c r="AF131" s="830">
        <v>1370363</v>
      </c>
      <c r="AG131" s="828"/>
      <c r="AH131" s="828"/>
      <c r="AI131" s="828"/>
      <c r="AJ131" s="829"/>
      <c r="AK131" s="830">
        <v>1546757</v>
      </c>
      <c r="AL131" s="828"/>
      <c r="AM131" s="828"/>
      <c r="AN131" s="828"/>
      <c r="AO131" s="829"/>
      <c r="AP131" s="831"/>
      <c r="AQ131" s="832"/>
      <c r="AR131" s="832"/>
      <c r="AS131" s="832"/>
      <c r="AT131" s="833"/>
      <c r="AU131" s="229"/>
      <c r="AV131" s="229"/>
      <c r="AW131" s="229"/>
      <c r="AX131" s="793" t="s">
        <v>493</v>
      </c>
      <c r="AY131" s="794"/>
      <c r="AZ131" s="794"/>
      <c r="BA131" s="794"/>
      <c r="BB131" s="794"/>
      <c r="BC131" s="794"/>
      <c r="BD131" s="794"/>
      <c r="BE131" s="795"/>
      <c r="BF131" s="796" t="s">
        <v>147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2" t="s">
        <v>494</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495</v>
      </c>
      <c r="W132" s="806"/>
      <c r="X132" s="806"/>
      <c r="Y132" s="806"/>
      <c r="Z132" s="807"/>
      <c r="AA132" s="808">
        <v>12.37701399</v>
      </c>
      <c r="AB132" s="809"/>
      <c r="AC132" s="809"/>
      <c r="AD132" s="809"/>
      <c r="AE132" s="810"/>
      <c r="AF132" s="811">
        <v>12.04593236</v>
      </c>
      <c r="AG132" s="809"/>
      <c r="AH132" s="809"/>
      <c r="AI132" s="809"/>
      <c r="AJ132" s="810"/>
      <c r="AK132" s="811">
        <v>10.665217609999999</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496</v>
      </c>
      <c r="W133" s="785"/>
      <c r="X133" s="785"/>
      <c r="Y133" s="785"/>
      <c r="Z133" s="786"/>
      <c r="AA133" s="787">
        <v>11.7</v>
      </c>
      <c r="AB133" s="788"/>
      <c r="AC133" s="788"/>
      <c r="AD133" s="788"/>
      <c r="AE133" s="789"/>
      <c r="AF133" s="787">
        <v>11.1</v>
      </c>
      <c r="AG133" s="788"/>
      <c r="AH133" s="788"/>
      <c r="AI133" s="788"/>
      <c r="AJ133" s="789"/>
      <c r="AK133" s="787">
        <v>11.6</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FNZOaUoq9MkUMHN2ycyoysMYuBcIpK0eLwQ6tVZfqiCi4AMhHdR7o7ojavtSZgxpzK0aiIkmac+Mx2d8zCi17A==" saltValue="N8JilNVtyagxywKCu2OW8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topLeftCell="BJ25"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T8QOu2wnKTfe/FCXWOwDfPzekcSGwEcJt86EINH97ijaXY2ylqenT6aswCZ13hz4cNWorQjZHa9nJGPSEIoJ1A==" saltValue="IpT58oSBBnvcfIDEVVxQ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zC+EAXIUaLge5VxSvu9GNc2x/WDfmrm2e9xdFlW4vd7mT7DCEK49T9Gkcu9DM0fvbWsMBR5WvlYnr5PmHrdA==" saltValue="RmfAwOYiDpR79IaKV1/y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9"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500</v>
      </c>
      <c r="AP7" s="268"/>
      <c r="AQ7" s="269" t="s">
        <v>501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502</v>
      </c>
      <c r="AQ8" s="275" t="s">
        <v>503</v>
      </c>
      <c r="AR8" s="276" t="s">
        <v>504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505</v>
      </c>
      <c r="AL9" s="1195"/>
      <c r="AM9" s="1195"/>
      <c r="AN9" s="1196"/>
      <c r="AO9" s="277">
        <v>595165</v>
      </c>
      <c r="AP9" s="277">
        <v>166480</v>
      </c>
      <c r="AQ9" s="278">
        <v>242692</v>
      </c>
      <c r="AR9" s="279">
        <v>-31.4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506</v>
      </c>
      <c r="AL10" s="1195"/>
      <c r="AM10" s="1195"/>
      <c r="AN10" s="1196"/>
      <c r="AO10" s="280">
        <v>56650</v>
      </c>
      <c r="AP10" s="280">
        <v>15846</v>
      </c>
      <c r="AQ10" s="281">
        <v>27094</v>
      </c>
      <c r="AR10" s="282">
        <v>-41.5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507</v>
      </c>
      <c r="AL11" s="1195"/>
      <c r="AM11" s="1195"/>
      <c r="AN11" s="1196"/>
      <c r="AO11" s="280" t="s">
        <v>508</v>
      </c>
      <c r="AP11" s="280" t="s">
        <v>508</v>
      </c>
      <c r="AQ11" s="281">
        <v>4163</v>
      </c>
      <c r="AR11" s="282" t="s">
        <v>508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509</v>
      </c>
      <c r="AL12" s="1195"/>
      <c r="AM12" s="1195"/>
      <c r="AN12" s="1196"/>
      <c r="AO12" s="280" t="s">
        <v>508</v>
      </c>
      <c r="AP12" s="280" t="s">
        <v>508</v>
      </c>
      <c r="AQ12" s="281" t="s">
        <v>508</v>
      </c>
      <c r="AR12" s="282" t="s">
        <v>508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510</v>
      </c>
      <c r="AL13" s="1195"/>
      <c r="AM13" s="1195"/>
      <c r="AN13" s="1196"/>
      <c r="AO13" s="280">
        <v>10273</v>
      </c>
      <c r="AP13" s="280">
        <v>2874</v>
      </c>
      <c r="AQ13" s="281">
        <v>8881</v>
      </c>
      <c r="AR13" s="282">
        <v>-67.599999999999994</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511</v>
      </c>
      <c r="AL14" s="1195"/>
      <c r="AM14" s="1195"/>
      <c r="AN14" s="1196"/>
      <c r="AO14" s="280">
        <v>19272</v>
      </c>
      <c r="AP14" s="280">
        <v>5391</v>
      </c>
      <c r="AQ14" s="281">
        <v>5165</v>
      </c>
      <c r="AR14" s="282">
        <v>4.4000000000000004</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512</v>
      </c>
      <c r="AL15" s="1198"/>
      <c r="AM15" s="1198"/>
      <c r="AN15" s="1199"/>
      <c r="AO15" s="280">
        <v>-25711</v>
      </c>
      <c r="AP15" s="280">
        <v>-7192</v>
      </c>
      <c r="AQ15" s="281">
        <v>-18870</v>
      </c>
      <c r="AR15" s="282">
        <v>-61.9</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190</v>
      </c>
      <c r="AL16" s="1198"/>
      <c r="AM16" s="1198"/>
      <c r="AN16" s="1199"/>
      <c r="AO16" s="280">
        <v>655649</v>
      </c>
      <c r="AP16" s="280">
        <v>183398</v>
      </c>
      <c r="AQ16" s="281">
        <v>269124</v>
      </c>
      <c r="AR16" s="282">
        <v>-31.9</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514</v>
      </c>
      <c r="AP20" s="289" t="s">
        <v>515</v>
      </c>
      <c r="AQ20" s="290" t="s">
        <v>516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517</v>
      </c>
      <c r="AL21" s="1201"/>
      <c r="AM21" s="1201"/>
      <c r="AN21" s="1202"/>
      <c r="AO21" s="293">
        <v>13.15</v>
      </c>
      <c r="AP21" s="294">
        <v>24.07</v>
      </c>
      <c r="AQ21" s="295">
        <v>-10.92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518</v>
      </c>
      <c r="AL22" s="1201"/>
      <c r="AM22" s="1201"/>
      <c r="AN22" s="1202"/>
      <c r="AO22" s="298">
        <v>94.6</v>
      </c>
      <c r="AP22" s="299">
        <v>94.6</v>
      </c>
      <c r="AQ22" s="300">
        <v>0</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3" t="s">
        <v>519</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x14ac:dyDescent="0.15">
      <c r="A27" s="305"/>
      <c r="AO27" s="258"/>
      <c r="AP27" s="258"/>
      <c r="AQ27" s="258"/>
      <c r="AR27" s="258"/>
      <c r="AS27" s="258"/>
      <c r="AT27" s="258"/>
    </row>
    <row r="28" spans="1:46" ht="17.25" x14ac:dyDescent="0.15">
      <c r="A28" s="259" t="s">
        <v>520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500</v>
      </c>
      <c r="AP30" s="268"/>
      <c r="AQ30" s="269" t="s">
        <v>501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502</v>
      </c>
      <c r="AQ31" s="275" t="s">
        <v>503</v>
      </c>
      <c r="AR31" s="276" t="s">
        <v>504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522</v>
      </c>
      <c r="AL32" s="1185"/>
      <c r="AM32" s="1185"/>
      <c r="AN32" s="1186"/>
      <c r="AO32" s="308">
        <v>258030</v>
      </c>
      <c r="AP32" s="308">
        <v>72176</v>
      </c>
      <c r="AQ32" s="309">
        <v>141234</v>
      </c>
      <c r="AR32" s="310">
        <v>-48.9</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523</v>
      </c>
      <c r="AL33" s="1185"/>
      <c r="AM33" s="1185"/>
      <c r="AN33" s="1186"/>
      <c r="AO33" s="308" t="s">
        <v>508</v>
      </c>
      <c r="AP33" s="308" t="s">
        <v>508</v>
      </c>
      <c r="AQ33" s="309" t="s">
        <v>508</v>
      </c>
      <c r="AR33" s="310" t="s">
        <v>508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524</v>
      </c>
      <c r="AL34" s="1185"/>
      <c r="AM34" s="1185"/>
      <c r="AN34" s="1186"/>
      <c r="AO34" s="308" t="s">
        <v>508</v>
      </c>
      <c r="AP34" s="308" t="s">
        <v>508</v>
      </c>
      <c r="AQ34" s="309" t="s">
        <v>508</v>
      </c>
      <c r="AR34" s="310" t="s">
        <v>508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525</v>
      </c>
      <c r="AL35" s="1185"/>
      <c r="AM35" s="1185"/>
      <c r="AN35" s="1186"/>
      <c r="AO35" s="308">
        <v>45556</v>
      </c>
      <c r="AP35" s="308">
        <v>12743</v>
      </c>
      <c r="AQ35" s="309">
        <v>30523</v>
      </c>
      <c r="AR35" s="310">
        <v>-58.3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526</v>
      </c>
      <c r="AL36" s="1185"/>
      <c r="AM36" s="1185"/>
      <c r="AN36" s="1186"/>
      <c r="AO36" s="308">
        <v>17278</v>
      </c>
      <c r="AP36" s="308">
        <v>4833</v>
      </c>
      <c r="AQ36" s="309">
        <v>4602</v>
      </c>
      <c r="AR36" s="310">
        <v>5</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527</v>
      </c>
      <c r="AL37" s="1185"/>
      <c r="AM37" s="1185"/>
      <c r="AN37" s="1186"/>
      <c r="AO37" s="308">
        <v>5537</v>
      </c>
      <c r="AP37" s="308">
        <v>1549</v>
      </c>
      <c r="AQ37" s="309">
        <v>937</v>
      </c>
      <c r="AR37" s="310">
        <v>65.3</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528</v>
      </c>
      <c r="AL38" s="1188"/>
      <c r="AM38" s="1188"/>
      <c r="AN38" s="1189"/>
      <c r="AO38" s="311" t="s">
        <v>508</v>
      </c>
      <c r="AP38" s="311" t="s">
        <v>508</v>
      </c>
      <c r="AQ38" s="312">
        <v>14</v>
      </c>
      <c r="AR38" s="300" t="s">
        <v>508</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529</v>
      </c>
      <c r="AL39" s="1188"/>
      <c r="AM39" s="1188"/>
      <c r="AN39" s="1189"/>
      <c r="AO39" s="308">
        <v>-4116</v>
      </c>
      <c r="AP39" s="308">
        <v>-1151</v>
      </c>
      <c r="AQ39" s="309">
        <v>-6455</v>
      </c>
      <c r="AR39" s="310">
        <v>-82.2</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530</v>
      </c>
      <c r="AL40" s="1185"/>
      <c r="AM40" s="1185"/>
      <c r="AN40" s="1186"/>
      <c r="AO40" s="308">
        <v>-157320</v>
      </c>
      <c r="AP40" s="308">
        <v>-44006</v>
      </c>
      <c r="AQ40" s="309">
        <v>-126702</v>
      </c>
      <c r="AR40" s="310">
        <v>-65.3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299</v>
      </c>
      <c r="AL41" s="1191"/>
      <c r="AM41" s="1191"/>
      <c r="AN41" s="1192"/>
      <c r="AO41" s="308">
        <v>164965</v>
      </c>
      <c r="AP41" s="308">
        <v>46144</v>
      </c>
      <c r="AQ41" s="309">
        <v>44155</v>
      </c>
      <c r="AR41" s="310">
        <v>4.5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500</v>
      </c>
      <c r="AN49" s="1179" t="s">
        <v>534</v>
      </c>
      <c r="AO49" s="1180"/>
      <c r="AP49" s="1180"/>
      <c r="AQ49" s="1180"/>
      <c r="AR49" s="1181"/>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535</v>
      </c>
      <c r="AO50" s="325" t="s">
        <v>536</v>
      </c>
      <c r="AP50" s="326" t="s">
        <v>537</v>
      </c>
      <c r="AQ50" s="327" t="s">
        <v>538</v>
      </c>
      <c r="AR50" s="328" t="s">
        <v>539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540</v>
      </c>
      <c r="AL51" s="321"/>
      <c r="AM51" s="329">
        <v>539562</v>
      </c>
      <c r="AN51" s="330">
        <v>151989</v>
      </c>
      <c r="AO51" s="331">
        <v>159</v>
      </c>
      <c r="AP51" s="332">
        <v>317319</v>
      </c>
      <c r="AQ51" s="333">
        <v>2.2999999999999998</v>
      </c>
      <c r="AR51" s="334">
        <v>156.69999999999999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541</v>
      </c>
      <c r="AM52" s="337">
        <v>475207</v>
      </c>
      <c r="AN52" s="338">
        <v>133861</v>
      </c>
      <c r="AO52" s="339">
        <v>160.1</v>
      </c>
      <c r="AP52" s="340">
        <v>164214</v>
      </c>
      <c r="AQ52" s="341">
        <v>4.2</v>
      </c>
      <c r="AR52" s="342">
        <v>155.9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542</v>
      </c>
      <c r="AL53" s="321"/>
      <c r="AM53" s="329">
        <v>418098</v>
      </c>
      <c r="AN53" s="330">
        <v>117476</v>
      </c>
      <c r="AO53" s="331">
        <v>-22.7</v>
      </c>
      <c r="AP53" s="332">
        <v>289738</v>
      </c>
      <c r="AQ53" s="333">
        <v>-8.6999999999999993</v>
      </c>
      <c r="AR53" s="334">
        <v>-14</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541</v>
      </c>
      <c r="AM54" s="337">
        <v>336171</v>
      </c>
      <c r="AN54" s="338">
        <v>94457</v>
      </c>
      <c r="AO54" s="339">
        <v>-29.4</v>
      </c>
      <c r="AP54" s="340">
        <v>156238</v>
      </c>
      <c r="AQ54" s="341">
        <v>-4.9000000000000004</v>
      </c>
      <c r="AR54" s="342">
        <v>-24.5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543</v>
      </c>
      <c r="AL55" s="321"/>
      <c r="AM55" s="329">
        <v>43521</v>
      </c>
      <c r="AN55" s="330">
        <v>12246</v>
      </c>
      <c r="AO55" s="331">
        <v>-89.6</v>
      </c>
      <c r="AP55" s="332">
        <v>316937</v>
      </c>
      <c r="AQ55" s="333">
        <v>9.4</v>
      </c>
      <c r="AR55" s="334">
        <v>-99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541</v>
      </c>
      <c r="AM56" s="337">
        <v>36800</v>
      </c>
      <c r="AN56" s="338">
        <v>10355</v>
      </c>
      <c r="AO56" s="339">
        <v>-89</v>
      </c>
      <c r="AP56" s="340">
        <v>199150</v>
      </c>
      <c r="AQ56" s="341">
        <v>27.5</v>
      </c>
      <c r="AR56" s="342">
        <v>-116.5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544</v>
      </c>
      <c r="AL57" s="321"/>
      <c r="AM57" s="329">
        <v>182517</v>
      </c>
      <c r="AN57" s="330">
        <v>51355</v>
      </c>
      <c r="AO57" s="331">
        <v>319.39999999999998</v>
      </c>
      <c r="AP57" s="332">
        <v>332350</v>
      </c>
      <c r="AQ57" s="333">
        <v>4.9000000000000004</v>
      </c>
      <c r="AR57" s="334">
        <v>314.5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541</v>
      </c>
      <c r="AM58" s="337">
        <v>73516</v>
      </c>
      <c r="AN58" s="338">
        <v>20685</v>
      </c>
      <c r="AO58" s="339">
        <v>99.8</v>
      </c>
      <c r="AP58" s="340">
        <v>200453</v>
      </c>
      <c r="AQ58" s="341">
        <v>0.7</v>
      </c>
      <c r="AR58" s="342">
        <v>99.1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545</v>
      </c>
      <c r="AL59" s="321"/>
      <c r="AM59" s="329">
        <v>661943</v>
      </c>
      <c r="AN59" s="330">
        <v>185159</v>
      </c>
      <c r="AO59" s="331">
        <v>260.5</v>
      </c>
      <c r="AP59" s="332">
        <v>362690</v>
      </c>
      <c r="AQ59" s="333">
        <v>9.1</v>
      </c>
      <c r="AR59" s="334">
        <v>251.4</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541</v>
      </c>
      <c r="AM60" s="337">
        <v>631757</v>
      </c>
      <c r="AN60" s="338">
        <v>176715</v>
      </c>
      <c r="AO60" s="339">
        <v>754.3</v>
      </c>
      <c r="AP60" s="340">
        <v>172580</v>
      </c>
      <c r="AQ60" s="341">
        <v>-13.9</v>
      </c>
      <c r="AR60" s="342">
        <v>768.2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546</v>
      </c>
      <c r="AL61" s="343"/>
      <c r="AM61" s="344">
        <v>369128</v>
      </c>
      <c r="AN61" s="345">
        <v>103645</v>
      </c>
      <c r="AO61" s="346">
        <v>125.3</v>
      </c>
      <c r="AP61" s="347">
        <v>323807</v>
      </c>
      <c r="AQ61" s="348">
        <v>3.4</v>
      </c>
      <c r="AR61" s="334">
        <v>121.9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541</v>
      </c>
      <c r="AM62" s="337">
        <v>310690</v>
      </c>
      <c r="AN62" s="338">
        <v>87215</v>
      </c>
      <c r="AO62" s="339">
        <v>179.2</v>
      </c>
      <c r="AP62" s="340">
        <v>178527</v>
      </c>
      <c r="AQ62" s="341">
        <v>2.7</v>
      </c>
      <c r="AR62" s="342">
        <v>176.5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VDGJBDc18ffEjiLE9/2KlowtueH40EtIyKJzdyCTau4PV7JEZpbp9SVxxajon30Cadl6Fs6TuUhx8QV/wSPOqg==" saltValue="eV7vJsi9arnwIK+IJgPi0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548</v>
      </c>
    </row>
    <row r="120" spans="125:125" ht="13.5" hidden="1" customHeight="1" x14ac:dyDescent="0.15"/>
    <row r="121" spans="125:125" ht="13.5" hidden="1" customHeight="1" x14ac:dyDescent="0.15">
      <c r="DU121" s="255"/>
    </row>
  </sheetData>
  <sheetProtection algorithmName="SHA-512" hashValue="9IQCGQcyrXagOX/E216pOmmdTqAtF1r8CAHo4noVCCVPNNGeyDxOmGDsSAgzUiHTfNOxsBWsxiwNqCyG6hz9vA==" saltValue="2gkB+k0dShFRnKDmBYjQ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549</v>
      </c>
    </row>
  </sheetData>
  <sheetProtection algorithmName="SHA-512" hashValue="+udXgyi11G2q6hEGpWC8Ax/ej241WAV7fGpKWf6+twDR2fiUoyHJR7UMn61nbG5uex3Bohgn1EZjF9Gbpugt5g==" saltValue="wT/EmwK+7G+NeAflmYAR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00B0F0"/>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03" t="s">
        <v>3</v>
      </c>
      <c r="D47" s="1203"/>
      <c r="E47" s="1204"/>
      <c r="F47" s="11">
        <v>35.020000000000003</v>
      </c>
      <c r="G47" s="12">
        <v>22.93</v>
      </c>
      <c r="H47" s="12">
        <v>13.96</v>
      </c>
      <c r="I47" s="12">
        <v>12.12</v>
      </c>
      <c r="J47" s="13">
        <v>31.44</v>
      </c>
    </row>
    <row r="48" spans="2:10" ht="57.75" customHeight="1" x14ac:dyDescent="0.15">
      <c r="B48" s="14"/>
      <c r="C48" s="1205" t="s">
        <v>4</v>
      </c>
      <c r="D48" s="1205"/>
      <c r="E48" s="1206"/>
      <c r="F48" s="15">
        <v>9.1199999999999992</v>
      </c>
      <c r="G48" s="16">
        <v>5.88</v>
      </c>
      <c r="H48" s="16">
        <v>8.02</v>
      </c>
      <c r="I48" s="16">
        <v>12.35</v>
      </c>
      <c r="J48" s="17">
        <v>6.82</v>
      </c>
    </row>
    <row r="49" spans="2:10" ht="57.75" customHeight="1" thickBot="1" x14ac:dyDescent="0.2">
      <c r="B49" s="18"/>
      <c r="C49" s="1207" t="s">
        <v>5</v>
      </c>
      <c r="D49" s="1207"/>
      <c r="E49" s="1208"/>
      <c r="F49" s="19">
        <v>0.08</v>
      </c>
      <c r="G49" s="20" t="s">
        <v>555</v>
      </c>
      <c r="H49" s="20" t="s">
        <v>556</v>
      </c>
      <c r="I49" s="20">
        <v>3.85</v>
      </c>
      <c r="J49" s="21">
        <v>16.420000000000002</v>
      </c>
    </row>
    <row r="50" spans="2:10" x14ac:dyDescent="0.15"/>
  </sheetData>
  <sheetProtection algorithmName="SHA-512" hashValue="wpgGF5ePNvwnxxCNItUhrMQ6tPu4/62JpsEfbktFA1YeBIGwaJqkKZ0oZpEHzqpSvqCiWy5lsFXhcCiGKva1gA==" saltValue="agDhMc6244dj9715g6n4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2023-03-17T12:51:18Z</cp:lastPrinted>
  <dcterms:created xsi:type="dcterms:W3CDTF">2023-02-20T06:32:05Z</dcterms:created>
  <dcterms:modified xsi:type="dcterms:W3CDTF">2023-10-01T03:45:53Z</dcterms:modified>
  <cp:category/>
</cp:coreProperties>
</file>