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C:\Users\U0045\Desktop\03_様式（結合分）\入力済み\"/>
    </mc:Choice>
  </mc:AlternateContent>
  <xr:revisionPtr revIDLastSave="0" documentId="13_ncr:1_{89C6D650-2BC1-4573-AC22-85270297EB8F}" xr6:coauthVersionLast="36" xr6:coauthVersionMax="36" xr10:uidLastSave="{00000000-0000-0000-0000-000000000000}"/>
  <bookViews>
    <workbookView xWindow="0" yWindow="0" windowWidth="15360" windowHeight="7635" tabRatio="8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C35" i="10"/>
  <c r="BW34" i="10"/>
  <c r="BW35" i="10" s="1"/>
  <c r="BW36" i="10" s="1"/>
  <c r="BE34" i="10"/>
  <c r="C34" i="10"/>
  <c r="U34" i="10" s="1"/>
  <c r="U35" i="10" s="1"/>
  <c r="BW37" i="10" l="1"/>
  <c r="BW38" i="10" s="1"/>
  <c r="BW39" i="10" s="1"/>
  <c r="BW40"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<sst xmlns="http://schemas.openxmlformats.org/spreadsheetml/2006/main" count="1112" uniqueCount="606">
  <si>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</si>
  <si>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</si>
  <si>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</si>
  <si>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</si>
  <si>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</si>
  <si>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</si>
  <si>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</si>
  <si>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</si>
  <si>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</si>
  <si>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</si>
  <si>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</si>
  <si>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</si>
  <si>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</si>
  <si>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</si>
  <si>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</si>
  <si>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</si>
  <si>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</si>
  <si>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</si>
  <si>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</si>
  <si>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</si>
  <si>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</si>
  <si>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</si>
  <si>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</si>
  <si>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</si>
  <si>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</si>
  <si>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</si>
  <si>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</si>
  <si>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</si>
  <si>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</si>
  <si>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</si>
  <si>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</si>
  <si>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</si>
  <si>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</si>
  <si>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</si>
  <si>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</si>
  <si>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</si>
  <si>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</si>
  <si>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</si>
  <si>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</si>
  <si>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</si>
  <si>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</si>
  <si>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</si>
  <si>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</si>
  <si>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</si>
  <si>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</si>
  <si>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</si>
  <si>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</si>
  <si>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</si>
  <si>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</si>
  <si>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</si>
  <si>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</si>
  <si>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</si>
  <si>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</si>
  <si>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</si>
  <si>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</si>
  <si>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</si>
  <si>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</si>
  <si>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</si>
  <si>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</si>
  <si>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</si>
  <si>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</si>
  <si>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</si>
  <si>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</si>
  <si>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</si>
  <si>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</si>
  <si>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</si>
  <si>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</si>
  <si>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</si>
  <si>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</si>
  <si>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</si>
  <si>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</si>
  <si>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</si>
  <si>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</si>
  <si>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</si>
  <si>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</si>
  <si>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</si>
  <si>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</si>
  <si>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</si>
  <si>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</si>
  <si>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</si>
  <si>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</si>
  <si>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</si>
  <si>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</si>
  <si>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</si>
  <si>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</si>
  <si>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</si>
  <si>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</si>
  <si>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</si>
  <si>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</si>
  <si>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</si>
  <si>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</si>
  <si>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</si>
  <si>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</si>
  <si>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</si>
  <si>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</si>
  <si>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</si>
  <si>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</si>
  <si>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</si>
  <si>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日吉津村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</si>
  <si>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</si>
  <si>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</si>
  <si>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</si>
  <si>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</si>
  <si>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</si>
  <si>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</si>
  <si>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</si>
  <si>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</si>
  <si>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</si>
  <si>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</si>
  <si>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</si>
  <si>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</si>
  <si>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</si>
  <si>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</si>
  <si>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</si>
  <si>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</si>
  <si>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</si>
  <si>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</si>
  <si>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</si>
  <si>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</si>
  <si>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</si>
  <si>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</si>
  <si>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</si>
  <si>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</si>
  <si>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</si>
  <si>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</si>
  <si>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</si>
  <si>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</si>
  <si>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</si>
  <si>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</si>
  <si>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</si>
  <si>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</si>
  <si>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</si>
  <si>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</si>
  <si>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</si>
  <si>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</si>
  <si>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</si>
  <si>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</si>
  <si>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</si>
  <si>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</si>
  <si>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</si>
  <si>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</si>
  <si>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</si>
  <si>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</si>
  <si>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</si>
  <si>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</si>
  <si>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</si>
  <si>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</si>
  <si>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</si>
  <si>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</si>
  <si>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</si>
  <si>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</si>
  <si>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</si>
  <si>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</si>
  <si>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</si>
  <si>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</si>
  <si>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</si>
  <si>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</si>
  <si>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</si>
  <si>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</si>
  <si>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</si>
  <si>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</si>
  <si>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</si>
  <si>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</si>
  <si>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</si>
  <si>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</si>
  <si>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</si>
  <si>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</si>
  <si>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</si>
  <si>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</si>
  <si>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</si>
  <si>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</si>
  <si>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</si>
  <si>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</si>
  <si>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</si>
  <si>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</si>
  <si>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</si>
  <si>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</si>
  <si>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</si>
  <si>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</si>
  <si>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</si>
  <si>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</si>
  <si>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</si>
  <si>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</si>
  <si>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</si>
  <si>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</si>
  <si>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</si>
  <si>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</si>
  <si>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</si>
  <si>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</si>
  <si>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</si>
  <si>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</si>
  <si>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</si>
  <si>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</si>
  <si>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</si>
  <si>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</si>
  <si>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</si>
  <si>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</si>
  <si>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</si>
  <si>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</si>
  <si>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</si>
  <si>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</si>
  <si>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</si>
  <si>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</si>
  <si>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</si>
  <si>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</si>
  <si>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</si>
  <si>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</si>
  <si>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</si>
  <si>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</si>
  <si>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</si>
  <si>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</si>
  <si>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</si>
  <si>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</si>
  <si>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</si>
  <si>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</si>
  <si>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</si>
  <si>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鳥取県日吉津村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</si>
  <si>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</si>
  <si>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</si>
  <si>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</si>
  <si>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</si>
  <si>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</si>
  <si>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</si>
  <si>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</si>
  <si>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</si>
  <si>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</si>
  <si>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</si>
  <si>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</si>
  <si>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</si>
  <si>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</si>
  <si>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</si>
  <si>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</si>
  <si>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</si>
  <si>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</si>
  <si>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</si>
  <si>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</si>
  <si>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</si>
  <si>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</si>
  <si>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</si>
  <si>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</si>
  <si>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</si>
  <si>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</si>
  <si>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</si>
  <si>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</si>
  <si>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</si>
  <si>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</si>
  <si>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</si>
  <si>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</si>
  <si>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</si>
  <si>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</si>
  <si>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</si>
  <si>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</si>
  <si>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</si>
  <si>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</si>
  <si>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</si>
  <si>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</si>
  <si>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</si>
  <si>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</si>
  <si>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</si>
  <si>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</si>
  <si>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</si>
  <si>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</si>
  <si>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</si>
  <si>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</si>
  <si>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</si>
  <si>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</si>
  <si>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</si>
  <si>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</si>
  <si>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</si>
  <si>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</si>
  <si>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</si>
  <si>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</si>
  <si>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</si>
  <si>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</si>
  <si>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</si>
  <si>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</si>
  <si>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</si>
  <si>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</si>
  <si>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</si>
  <si>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</si>
  <si>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</si>
  <si>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</si>
  <si>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</si>
  <si>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</si>
  <si>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</si>
  <si>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</si>
  <si>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</si>
  <si>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</si>
  <si>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</si>
  <si>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</si>
  <si>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</si>
  <si>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</si>
  <si>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</si>
  <si>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</si>
  <si>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</si>
  <si>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</si>
  <si>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</si>
  <si>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</si>
  <si>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</si>
  <si>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</si>
  <si>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</si>
  <si>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</si>
  <si>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</si>
  <si>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</si>
  <si>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</si>
  <si>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</si>
  <si>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</si>
  <si>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</si>
  <si>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</si>
  <si>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</si>
  <si>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</si>
  <si>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</si>
  <si>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</si>
  <si>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</si>
  <si>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</si>
  <si>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</si>
  <si>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</si>
  <si>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</si>
  <si>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</si>
  <si>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</si>
  <si>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</si>
  <si>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</si>
  <si>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</si>
  <si>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</si>
  <si>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</si>
  <si>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</si>
  <si>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</si>
  <si>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</si>
  <si>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</si>
  <si>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</si>
  <si>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</si>
  <si>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</si>
  <si>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</si>
  <si>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</si>
  <si>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</si>
  <si>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</si>
  <si>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</si>
  <si>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</si>
  <si>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</si>
  <si>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</si>
  <si>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</si>
  <si>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</si>
  <si>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</si>
  <si>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</si>
  <si>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</si>
  <si>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</si>
  <si>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</si>
  <si>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</si>
  <si>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</si>
  <si>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</si>
  <si>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</si>
  <si>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</si>
  <si>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</si>
  <si>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</si>
  <si>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</si>
  <si>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</si>
  <si>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</si>
  <si>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</si>
  <si>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</si>
  <si>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</si>
  <si>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</si>
  <si>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</si>
  <si>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</si>
  <si>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</si>
  <si>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</si>
  <si>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</si>
  <si>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</si>
  <si>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</si>
  <si>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</si>
  <si>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</si>
  <si>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</si>
  <si>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</si>
  <si>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</si>
  <si>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鳥取県日吉津村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</si>
  <si>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</si>
  <si>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</si>
  <si>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</si>
  <si>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</si>
  <si>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</si>
  <si>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</si>
  <si>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</si>
  <si>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</si>
  <si>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</si>
  <si>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</si>
  <si>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</si>
  <si>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</si>
  <si>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</si>
  <si>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</si>
  <si>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</si>
  <si>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</si>
  <si>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</si>
  <si>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</si>
  <si>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</si>
  <si>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</si>
  <si>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</si>
  <si>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</si>
  <si>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</si>
  <si>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</si>
  <si>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</si>
  <si>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</si>
  <si>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</si>
  <si>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</si>
  <si>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</si>
  <si>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</si>
  <si>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</si>
  <si>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</si>
  <si>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</si>
  <si>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</si>
  <si>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</si>
  <si>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</si>
  <si>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</si>
  <si>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</si>
  <si>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</si>
  <si>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</si>
  <si>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</si>
  <si>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</si>
  <si>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</si>
  <si>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</si>
  <si>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</si>
  <si>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</si>
  <si>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</si>
  <si>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</si>
  <si>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</si>
  <si>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</si>
  <si>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</si>
  <si>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</si>
  <si>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</si>
  <si>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</si>
  <si>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</si>
  <si>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</si>
  <si>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</si>
  <si>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</si>
  <si>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</si>
  <si>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</si>
  <si>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</si>
  <si>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</si>
  <si>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</si>
  <si>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</si>
  <si>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</si>
  <si>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</si>
  <si>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</si>
  <si>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</si>
  <si>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</si>
  <si>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</si>
  <si>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</si>
  <si>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</si>
  <si>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</si>
  <si>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</si>
  <si>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</si>
  <si>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</si>
  <si>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</si>
  <si>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</si>
  <si>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</si>
  <si>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</si>
  <si>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</si>
  <si>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</si>
  <si>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</si>
  <si>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</si>
  <si>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</si>
  <si>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</si>
  <si>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</si>
  <si>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</si>
  <si>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</si>
  <si>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</si>
  <si>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</si>
  <si>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</si>
  <si>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</si>
  <si>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</si>
  <si>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</si>
  <si>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</si>
  <si>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</si>
  <si>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</si>
  <si>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</si>
  <si>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</si>
  <si>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</si>
  <si>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国民健康保険勘定特別会計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</si>
  <si>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</si>
  <si>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</si>
  <si>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</si>
  <si>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</si>
  <si>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</si>
  <si>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</si>
  <si>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</si>
  <si>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</si>
  <si>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</si>
  <si>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</si>
  <si>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</si>
  <si>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</si>
  <si>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</si>
  <si>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</si>
  <si>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</si>
  <si>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</si>
  <si>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</si>
  <si>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</si>
  <si>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</si>
  <si>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</si>
  <si>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</si>
  <si>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</si>
  <si>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</si>
  <si>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</si>
  <si>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</si>
  <si>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</si>
  <si>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</si>
  <si>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</si>
  <si>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</si>
  <si>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</si>
  <si>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</si>
  <si>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</si>
  <si>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</si>
  <si>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</si>
  <si>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</si>
  <si>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</si>
  <si>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</si>
  <si>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</si>
  <si>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</si>
  <si>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</si>
  <si>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</si>
  <si>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</si>
  <si>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</si>
  <si>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</si>
  <si>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</si>
  <si>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</si>
  <si>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</si>
  <si>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</si>
  <si>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</si>
  <si>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</si>
  <si>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</si>
  <si>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</si>
  <si>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</si>
  <si>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</si>
  <si>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</si>
  <si>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</si>
  <si>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</si>
  <si>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</si>
  <si>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</si>
  <si>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</si>
  <si>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</si>
  <si>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</si>
  <si>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</si>
  <si>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</si>
  <si>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</si>
  <si>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</si>
  <si>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</si>
  <si>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</si>
  <si>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</si>
  <si>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</si>
  <si>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</si>
  <si>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</si>
  <si>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</si>
  <si>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</si>
  <si>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</si>
  <si>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</si>
  <si>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</si>
  <si>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</si>
  <si>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</si>
  <si>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</si>
  <si>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</si>
  <si>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</si>
  <si>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</si>
  <si>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</si>
  <si>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</si>
  <si>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</si>
  <si>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4.63</t>
  </si>
  <si>
    <t>▲ 14.35</t>
  </si>
  <si>
    <t>▲ 6.57</t>
  </si>
  <si>
    <t>一般会計</t>
  </si>
  <si>
    <t>国民健康保険事業勘定特別会計</t>
  </si>
  <si>
    <t>下水道事業会計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</si>
  <si>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</si>
  <si>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</si>
  <si>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</si>
  <si>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</si>
  <si>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</si>
  <si>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</si>
  <si>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</si>
  <si>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</si>
  <si>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</si>
  <si>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日吉津村土地開発公社</t>
    <rPh sb="0" eb="3">
      <t>ヒエヅ</t>
    </rPh>
    <rPh sb="3" eb="4">
      <t>ソン</t>
    </rPh>
    <rPh sb="4" eb="6">
      <t>トチ</t>
    </rPh>
    <rPh sb="6" eb="8">
      <t>カイハツ</t>
    </rPh>
    <rPh sb="8" eb="10">
      <t>コウシャ</t>
    </rPh>
    <phoneticPr fontId="19"/>
  </si>
  <si>
    <t>ひえづ物産</t>
    <rPh sb="3" eb="5">
      <t>ブッサン</t>
    </rPh>
    <phoneticPr fontId="19"/>
  </si>
  <si>
    <t>うなばら福祉事業団</t>
    <rPh sb="4" eb="6">
      <t>フクシ</t>
    </rPh>
    <rPh sb="6" eb="9">
      <t>ジギョウダン</t>
    </rPh>
    <phoneticPr fontId="19"/>
  </si>
  <si>
    <t>米子市日吉津村中学校組合</t>
    <rPh sb="0" eb="3">
      <t>ヨナゴシ</t>
    </rPh>
    <rPh sb="3" eb="7">
      <t>ヒエヅソン</t>
    </rPh>
    <rPh sb="7" eb="10">
      <t>チュウガッコウ</t>
    </rPh>
    <rPh sb="10" eb="12">
      <t>クミアイ</t>
    </rPh>
    <phoneticPr fontId="18"/>
  </si>
  <si>
    <t>鳥取県町村総合事務組合</t>
    <rPh sb="0" eb="3">
      <t>トットリケン</t>
    </rPh>
    <rPh sb="3" eb="5">
      <t>チョウソン</t>
    </rPh>
    <rPh sb="5" eb="7">
      <t>ソウゴウ</t>
    </rPh>
    <rPh sb="7" eb="9">
      <t>ジム</t>
    </rPh>
    <rPh sb="9" eb="11">
      <t>クミアイ</t>
    </rPh>
    <phoneticPr fontId="18"/>
  </si>
  <si>
    <t>鳥取県西部広域行政管理組合</t>
    <rPh sb="0" eb="3">
      <t>トットリケン</t>
    </rPh>
    <rPh sb="3" eb="5">
      <t>セイブ</t>
    </rPh>
    <rPh sb="5" eb="7">
      <t>コウイキ</t>
    </rPh>
    <rPh sb="7" eb="9">
      <t>ギョウセイ</t>
    </rPh>
    <rPh sb="9" eb="11">
      <t>カンリ</t>
    </rPh>
    <rPh sb="11" eb="13">
      <t>クミアイ</t>
    </rPh>
    <phoneticPr fontId="18"/>
  </si>
  <si>
    <t>南部箕蚊屋広域連合（一般会計）</t>
    <rPh sb="0" eb="2">
      <t>ナンブ</t>
    </rPh>
    <rPh sb="2" eb="5">
      <t>ミノカヤ</t>
    </rPh>
    <rPh sb="5" eb="7">
      <t>コウイキ</t>
    </rPh>
    <rPh sb="7" eb="9">
      <t>レンゴウ</t>
    </rPh>
    <rPh sb="10" eb="12">
      <t>イッパン</t>
    </rPh>
    <rPh sb="12" eb="14">
      <t>カイケイ</t>
    </rPh>
    <phoneticPr fontId="18"/>
  </si>
  <si>
    <t>南部箕蚊屋広域連合（特別会計）</t>
    <rPh sb="0" eb="2">
      <t>ナンブ</t>
    </rPh>
    <rPh sb="2" eb="5">
      <t>ミノカヤ</t>
    </rPh>
    <rPh sb="5" eb="7">
      <t>コウイキ</t>
    </rPh>
    <rPh sb="7" eb="9">
      <t>レンゴウ</t>
    </rPh>
    <rPh sb="10" eb="12">
      <t>トクベツ</t>
    </rPh>
    <rPh sb="12" eb="14">
      <t>カイケイ</t>
    </rPh>
    <phoneticPr fontId="18"/>
  </si>
  <si>
    <t>鳥取県後期高齢者医療広域連合（一般会計）</t>
    <rPh sb="0" eb="3">
      <t>トットリケン</t>
    </rPh>
    <rPh sb="3" eb="5">
      <t>コウキ</t>
    </rPh>
    <rPh sb="5" eb="7">
      <t>コウレイ</t>
    </rPh>
    <rPh sb="7" eb="8">
      <t>シャ</t>
    </rPh>
    <rPh sb="8" eb="10">
      <t>イリョウ</t>
    </rPh>
    <rPh sb="10" eb="12">
      <t>コウイキ</t>
    </rPh>
    <rPh sb="12" eb="14">
      <t>レンゴウ</t>
    </rPh>
    <rPh sb="15" eb="17">
      <t>イッパン</t>
    </rPh>
    <rPh sb="17" eb="19">
      <t>カイケイ</t>
    </rPh>
    <phoneticPr fontId="18"/>
  </si>
  <si>
    <t>鳥取県後期高齢者医療広域連合（特別会計）</t>
    <rPh sb="0" eb="3">
      <t>トットリケン</t>
    </rPh>
    <rPh sb="3" eb="5">
      <t>コウキ</t>
    </rPh>
    <rPh sb="5" eb="7">
      <t>コウレイ</t>
    </rPh>
    <rPh sb="7" eb="8">
      <t>シャ</t>
    </rPh>
    <rPh sb="8" eb="10">
      <t>イリョウ</t>
    </rPh>
    <rPh sb="10" eb="12">
      <t>コウイキ</t>
    </rPh>
    <rPh sb="12" eb="14">
      <t>レンゴウ</t>
    </rPh>
    <rPh sb="15" eb="17">
      <t>トクベツ</t>
    </rPh>
    <rPh sb="17" eb="19">
      <t>カイケイ</t>
    </rPh>
    <phoneticPr fontId="18"/>
  </si>
  <si>
    <t>-</t>
    <phoneticPr fontId="2"/>
  </si>
  <si>
    <t>夢はぐくむ村づくり基金(R02年度末現在)</t>
    <phoneticPr fontId="5"/>
  </si>
  <si>
    <t>公共施設等建設基金(R02年度末現在)</t>
    <phoneticPr fontId="5"/>
  </si>
  <si>
    <t>地域福祉基金(R02年度末現在)</t>
    <phoneticPr fontId="5"/>
  </si>
  <si>
    <t>国際交流基金(R02年度末現在)</t>
    <phoneticPr fontId="5"/>
  </si>
  <si>
    <t>新型コロナウイルス感染症対策資金利子補助基金(R02年度末現在)</t>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</si>
  <si>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</si>
  <si>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</si>
  <si>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</si>
  <si>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</si>
  <si>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</si>
  <si>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</si>
  <si>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</si>
  <si>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</si>
  <si>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</si>
  <si>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</si>
  <si>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</si>
  <si>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令和2年度の将来負担比率は、前年度比で3.5ポイント下がった。今後は建替えや修繕工事による新規地方債の発行や基金の取崩し等により数値は上昇してくると考えられる。また有形固定資産減価償却率については、築20年以上経過している公共施設等が多数あり、経年とともに今後も上昇してくると考えられるが、令和3年度からの建替え（複合化）により減価償却率に影響するものと見られる。個別施設管理計画を策定を行ったため、今後はこれを総合管理計画に反映させるなど、適正な施設管理に努めていく。</t>
    <rPh sb="146" eb="148">
      <t>レイワ</t>
    </rPh>
    <rPh sb="149" eb="151">
      <t>ネンド</t>
    </rPh>
    <rPh sb="154" eb="156">
      <t>タテカ</t>
    </rPh>
    <rPh sb="158" eb="161">
      <t>フクゴウカ</t>
    </rPh>
    <rPh sb="165" eb="170">
      <t>ゲンカショウキャクリツ</t>
    </rPh>
    <rPh sb="171" eb="173">
      <t>エイキョウ</t>
    </rPh>
    <rPh sb="178" eb="179">
      <t>ミ</t>
    </rPh>
    <rPh sb="201" eb="203">
      <t>コンゴ</t>
    </rPh>
    <rPh sb="207" eb="211">
      <t>ソウゴウカンリ</t>
    </rPh>
    <rPh sb="211" eb="213">
      <t>ケイカク</t>
    </rPh>
    <rPh sb="214" eb="216">
      <t>ハンエイ</t>
    </rPh>
    <phoneticPr fontId="5"/>
  </si>
  <si>
    <t>　将来負担比率については、地方債の返済完了にともない地方債現在高が減少したことが影響し、前年度比で更に3.5ポイント下がった。今後は公共施設の修繕や建替え等による新規地方債の発行額の増加が見込まれ、また財政調整基金と取り崩しによる充当可能基金も減少が予想され、将来負担比率の数値も上がっていくことが考えられる。引き続き、公債費の適正管理や歳入の確保に努めていく。
　実質公債費比率についても、臨時財政対策債等の償還が始まったことに伴い、前年度比で0.6ポイント上昇した。今後、令和3.4年度には複合型子育て拠点施設として児童福祉施設を建替えるため新規起債も発行予定であり、数値は上昇していくことが予想される。その他の新規発行債の抑制や交付税措置のある有利な地方債の活用等により、公債費の適正管理に努めていく。</t>
    <rPh sb="49" eb="50">
      <t>サラ</t>
    </rPh>
    <rPh sb="238" eb="240">
      <t>レイワ</t>
    </rPh>
    <rPh sb="243" eb="245">
      <t>ネンド</t>
    </rPh>
    <rPh sb="247" eb="250">
      <t>フクゴウガタ</t>
    </rPh>
    <rPh sb="250" eb="252">
      <t>コソダ</t>
    </rPh>
    <rPh sb="253" eb="257">
      <t>キョテンシセツ</t>
    </rPh>
    <rPh sb="267" eb="269">
      <t>タテカ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</si>
</sst>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B5DE-4D4F-AB5B-CE02BFA3C8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58689</c:v>
                </c:pt>
                <c:pt idx="1">
                  <c:v>151989</c:v>
                </c:pt>
                <c:pt idx="2">
                  <c:v>117476</c:v>
                </c:pt>
                <c:pt idx="3">
                  <c:v>12246</c:v>
                </c:pt>
                <c:pt idx="4">
                  <c:v>51355</c:v>
                </c:pt>
              </c:numCache>
            </c:numRef>
          </c:val>
          <c:smooth val="0"/>
          <c:extLst>
            <c:ext xmlns:c16="http://schemas.microsoft.com/office/drawing/2014/chart" uri="{C3380CC4-5D6E-409C-BE32-E72D297353CC}">
              <c16:uniqueId val="{00000001-B5DE-4D4F-AB5B-CE02BFA3C8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0.98</c:v>
                </c:pt>
                <c:pt idx="1">
                  <c:v>9.1199999999999992</c:v>
                </c:pt>
                <c:pt idx="2">
                  <c:v>5.88</c:v>
                </c:pt>
                <c:pt idx="3">
                  <c:v>8.02</c:v>
                </c:pt>
                <c:pt idx="4">
                  <c:v>12.35</c:v>
                </c:pt>
              </c:numCache>
            </c:numRef>
          </c:val>
          <c:extLst>
            <c:ext xmlns:c16="http://schemas.microsoft.com/office/drawing/2014/chart" uri="{C3380CC4-5D6E-409C-BE32-E72D297353CC}">
              <c16:uniqueId val="{00000000-68AC-4FB8-A4BD-2687A99E6C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44.12</c:v>
                </c:pt>
                <c:pt idx="1">
                  <c:v>35.020000000000003</c:v>
                </c:pt>
                <c:pt idx="2">
                  <c:v>22.93</c:v>
                </c:pt>
                <c:pt idx="3">
                  <c:v>13.96</c:v>
                </c:pt>
                <c:pt idx="4">
                  <c:v>12.12</c:v>
                </c:pt>
              </c:numCache>
            </c:numRef>
          </c:val>
          <c:extLst>
            <c:ext xmlns:c16="http://schemas.microsoft.com/office/drawing/2014/chart" uri="{C3380CC4-5D6E-409C-BE32-E72D297353CC}">
              <c16:uniqueId val="{00000001-68AC-4FB8-A4BD-2687A99E6C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-4.63</c:v>
                </c:pt>
                <c:pt idx="1">
                  <c:v>0.08</c:v>
                </c:pt>
                <c:pt idx="2">
                  <c:v>-14.35</c:v>
                </c:pt>
                <c:pt idx="3">
                  <c:v>-6.57</c:v>
                </c:pt>
                <c:pt idx="4">
                  <c:v>3.85</c:v>
                </c:pt>
              </c:numCache>
            </c:numRef>
          </c:val>
          <c:smooth val="0"/>
          <c:extLst>
            <c:ext xmlns:c16="http://schemas.microsoft.com/office/drawing/2014/chart" uri="{C3380CC4-5D6E-409C-BE32-E72D297353CC}">
              <c16:uniqueId val="{00000002-68AC-4FB8-A4BD-2687A99E6C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0.01</c:v>
                </c:pt>
                <c:pt idx="2">
                  <c:v>#N/A</c:v>
                </c:pt>
                <c:pt idx="3">
                  <c:v>0</c:v>
                </c:pt>
                <c:pt idx="4">
                  <c:v>#N/A</c:v>
                </c:pt>
                <c:pt idx="5">
                  <c:v>0.05</c:v>
                </c:pt>
                <c:pt idx="6">
                  <c:v>#N/A</c:v>
                </c:pt>
                <c:pt idx="7">
                  <c:v>1.1499999999999999</c:v>
                </c:pt>
                <c:pt idx="8">
                  <c:v>0</c:v>
                </c:pt>
                <c:pt idx="9">
                  <c:v>0</c:v>
                </c:pt>
              </c:numCache>
            </c:numRef>
          </c:val>
          <c:extLst>
            <c:ext xmlns:c16="http://schemas.microsoft.com/office/drawing/2014/chart" uri="{C3380CC4-5D6E-409C-BE32-E72D297353CC}">
              <c16:uniqueId val="{00000000-F85E-4F24-B75D-5248DE64D4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5E-4F24-B75D-5248DE64D4D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85E-4F24-B75D-5248DE64D4D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85E-4F24-B75D-5248DE64D4D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85E-4F24-B75D-5248DE64D4D6}"/>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F85E-4F24-B75D-5248DE64D4D6}"/>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F85E-4F24-B75D-5248DE64D4D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7-F85E-4F24-B75D-5248DE64D4D6}"/>
            </c:ext>
          </c:extLst>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0.66</c:v>
                </c:pt>
                <c:pt idx="2">
                  <c:v>#N/A</c:v>
                </c:pt>
                <c:pt idx="3">
                  <c:v>0.51</c:v>
                </c:pt>
                <c:pt idx="4">
                  <c:v>#N/A</c:v>
                </c:pt>
                <c:pt idx="5">
                  <c:v>1.06</c:v>
                </c:pt>
                <c:pt idx="6">
                  <c:v>#N/A</c:v>
                </c:pt>
                <c:pt idx="7">
                  <c:v>7.0000000000000007E-2</c:v>
                </c:pt>
                <c:pt idx="8">
                  <c:v>#N/A</c:v>
                </c:pt>
                <c:pt idx="9">
                  <c:v>0.42</c:v>
                </c:pt>
              </c:numCache>
            </c:numRef>
          </c:val>
          <c:extLst>
            <c:ext xmlns:c16="http://schemas.microsoft.com/office/drawing/2014/chart" uri="{C3380CC4-5D6E-409C-BE32-E72D297353CC}">
              <c16:uniqueId val="{00000008-F85E-4F24-B75D-5248DE64D4D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0.98</c:v>
                </c:pt>
                <c:pt idx="2">
                  <c:v>#N/A</c:v>
                </c:pt>
                <c:pt idx="3">
                  <c:v>9.1199999999999992</c:v>
                </c:pt>
                <c:pt idx="4">
                  <c:v>#N/A</c:v>
                </c:pt>
                <c:pt idx="5">
                  <c:v>5.85</c:v>
                </c:pt>
                <c:pt idx="6">
                  <c:v>#N/A</c:v>
                </c:pt>
                <c:pt idx="7">
                  <c:v>8.01</c:v>
                </c:pt>
                <c:pt idx="8">
                  <c:v>#N/A</c:v>
                </c:pt>
                <c:pt idx="9">
                  <c:v>12.34</c:v>
                </c:pt>
              </c:numCache>
            </c:numRef>
          </c:val>
          <c:extLst>
            <c:ext xmlns:c16="http://schemas.microsoft.com/office/drawing/2014/chart" uri="{C3380CC4-5D6E-409C-BE32-E72D297353CC}">
              <c16:uniqueId val="{00000009-F85E-4F24-B75D-5248DE64D4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141</c:v>
                </c:pt>
                <c:pt idx="5">
                  <c:v>140</c:v>
                </c:pt>
                <c:pt idx="8">
                  <c:v>142</c:v>
                </c:pt>
                <c:pt idx="11">
                  <c:v>143</c:v>
                </c:pt>
                <c:pt idx="14">
                  <c:v>154</c:v>
                </c:pt>
              </c:numCache>
            </c:numRef>
          </c:val>
          <c:extLst>
            <c:ext xmlns:c16="http://schemas.microsoft.com/office/drawing/2014/chart" uri="{C3380CC4-5D6E-409C-BE32-E72D297353CC}">
              <c16:uniqueId val="{00000000-7690-4D73-92C6-45A490EEFB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90-4D73-92C6-45A490EEFB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21</c:v>
                </c:pt>
                <c:pt idx="3">
                  <c:v>24</c:v>
                </c:pt>
                <c:pt idx="6">
                  <c:v>22</c:v>
                </c:pt>
                <c:pt idx="9">
                  <c:v>19</c:v>
                </c:pt>
                <c:pt idx="12">
                  <c:v>9</c:v>
                </c:pt>
              </c:numCache>
            </c:numRef>
          </c:val>
          <c:extLst>
            <c:ext xmlns:c16="http://schemas.microsoft.com/office/drawing/2014/chart" uri="{C3380CC4-5D6E-409C-BE32-E72D297353CC}">
              <c16:uniqueId val="{00000002-7690-4D73-92C6-45A490EEFB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14</c:v>
                </c:pt>
                <c:pt idx="3">
                  <c:v>19</c:v>
                </c:pt>
                <c:pt idx="6">
                  <c:v>18</c:v>
                </c:pt>
                <c:pt idx="9">
                  <c:v>14</c:v>
                </c:pt>
                <c:pt idx="12">
                  <c:v>16</c:v>
                </c:pt>
              </c:numCache>
            </c:numRef>
          </c:val>
          <c:extLst>
            <c:ext xmlns:c16="http://schemas.microsoft.com/office/drawing/2014/chart" uri="{C3380CC4-5D6E-409C-BE32-E72D297353CC}">
              <c16:uniqueId val="{00000003-7690-4D73-92C6-45A490EEFB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18</c:v>
                </c:pt>
                <c:pt idx="3">
                  <c:v>38</c:v>
                </c:pt>
                <c:pt idx="6">
                  <c:v>25</c:v>
                </c:pt>
                <c:pt idx="9">
                  <c:v>35</c:v>
                </c:pt>
                <c:pt idx="12">
                  <c:v>46</c:v>
                </c:pt>
              </c:numCache>
            </c:numRef>
          </c:val>
          <c:extLst>
            <c:ext xmlns:c16="http://schemas.microsoft.com/office/drawing/2014/chart" uri="{C3380CC4-5D6E-409C-BE32-E72D297353CC}">
              <c16:uniqueId val="{00000004-7690-4D73-92C6-45A490EEFB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90-4D73-92C6-45A490EEFB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90-4D73-92C6-45A490EEFB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186</c:v>
                </c:pt>
                <c:pt idx="3">
                  <c:v>230</c:v>
                </c:pt>
                <c:pt idx="6">
                  <c:v>194</c:v>
                </c:pt>
                <c:pt idx="9">
                  <c:v>234</c:v>
                </c:pt>
                <c:pt idx="12">
                  <c:v>248</c:v>
                </c:pt>
              </c:numCache>
            </c:numRef>
          </c:val>
          <c:extLst>
            <c:ext xmlns:c16="http://schemas.microsoft.com/office/drawing/2014/chart" uri="{C3380CC4-5D6E-409C-BE32-E72D297353CC}">
              <c16:uniqueId val="{00000007-7690-4D73-92C6-45A490EEFB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98</c:v>
                </c:pt>
                <c:pt idx="2">
                  <c:v>#N/A</c:v>
                </c:pt>
                <c:pt idx="3">
                  <c:v>#N/A</c:v>
                </c:pt>
                <c:pt idx="4">
                  <c:v>171</c:v>
                </c:pt>
                <c:pt idx="5">
                  <c:v>#N/A</c:v>
                </c:pt>
                <c:pt idx="6">
                  <c:v>#N/A</c:v>
                </c:pt>
                <c:pt idx="7">
                  <c:v>117</c:v>
                </c:pt>
                <c:pt idx="8">
                  <c:v>#N/A</c:v>
                </c:pt>
                <c:pt idx="9">
                  <c:v>#N/A</c:v>
                </c:pt>
                <c:pt idx="10">
                  <c:v>159</c:v>
                </c:pt>
                <c:pt idx="11">
                  <c:v>#N/A</c:v>
                </c:pt>
                <c:pt idx="12">
                  <c:v>#N/A</c:v>
                </c:pt>
                <c:pt idx="13">
                  <c:v>165</c:v>
                </c:pt>
                <c:pt idx="14">
                  <c:v>#N/A</c:v>
                </c:pt>
              </c:numCache>
            </c:numRef>
          </c:val>
          <c:smooth val="0"/>
          <c:extLst>
            <c:ext xmlns:c16="http://schemas.microsoft.com/office/drawing/2014/chart" uri="{C3380CC4-5D6E-409C-BE32-E72D297353CC}">
              <c16:uniqueId val="{00000008-7690-4D73-92C6-45A490EEFB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1993</c:v>
                </c:pt>
                <c:pt idx="5">
                  <c:v>1992</c:v>
                </c:pt>
                <c:pt idx="8">
                  <c:v>2063</c:v>
                </c:pt>
                <c:pt idx="11">
                  <c:v>2050</c:v>
                </c:pt>
                <c:pt idx="14">
                  <c:v>2020</c:v>
                </c:pt>
              </c:numCache>
            </c:numRef>
          </c:val>
          <c:extLst>
            <c:ext xmlns:c16="http://schemas.microsoft.com/office/drawing/2014/chart" uri="{C3380CC4-5D6E-409C-BE32-E72D297353CC}">
              <c16:uniqueId val="{00000000-BD5F-4D17-9F91-903C86DE00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58</c:v>
                </c:pt>
                <c:pt idx="14">
                  <c:v>51</c:v>
                </c:pt>
              </c:numCache>
            </c:numRef>
          </c:val>
          <c:extLst>
            <c:ext xmlns:c16="http://schemas.microsoft.com/office/drawing/2014/chart" uri="{C3380CC4-5D6E-409C-BE32-E72D297353CC}">
              <c16:uniqueId val="{00000001-BD5F-4D17-9F91-903C86DE00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890</c:v>
                </c:pt>
                <c:pt idx="5">
                  <c:v>844</c:v>
                </c:pt>
                <c:pt idx="8">
                  <c:v>804</c:v>
                </c:pt>
                <c:pt idx="11">
                  <c:v>879</c:v>
                </c:pt>
                <c:pt idx="14">
                  <c:v>887</c:v>
                </c:pt>
              </c:numCache>
            </c:numRef>
          </c:val>
          <c:extLst>
            <c:ext xmlns:c16="http://schemas.microsoft.com/office/drawing/2014/chart" uri="{C3380CC4-5D6E-409C-BE32-E72D297353CC}">
              <c16:uniqueId val="{00000002-BD5F-4D17-9F91-903C86DE00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5F-4D17-9F91-903C86DE00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5F-4D17-9F91-903C86DE00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48</c:v>
                </c:pt>
                <c:pt idx="3">
                  <c:v>42</c:v>
                </c:pt>
                <c:pt idx="6">
                  <c:v>44</c:v>
                </c:pt>
                <c:pt idx="9">
                  <c:v>24</c:v>
                </c:pt>
                <c:pt idx="12">
                  <c:v>56</c:v>
                </c:pt>
              </c:numCache>
            </c:numRef>
          </c:val>
          <c:extLst>
            <c:ext xmlns:c16="http://schemas.microsoft.com/office/drawing/2014/chart" uri="{C3380CC4-5D6E-409C-BE32-E72D297353CC}">
              <c16:uniqueId val="{00000005-BD5F-4D17-9F91-903C86DE00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194</c:v>
                </c:pt>
                <c:pt idx="3">
                  <c:v>171</c:v>
                </c:pt>
                <c:pt idx="6">
                  <c:v>158</c:v>
                </c:pt>
                <c:pt idx="9">
                  <c:v>144</c:v>
                </c:pt>
                <c:pt idx="12">
                  <c:v>163</c:v>
                </c:pt>
              </c:numCache>
            </c:numRef>
          </c:val>
          <c:extLst>
            <c:ext xmlns:c16="http://schemas.microsoft.com/office/drawing/2014/chart" uri="{C3380CC4-5D6E-409C-BE32-E72D297353CC}">
              <c16:uniqueId val="{00000006-BD5F-4D17-9F91-903C86DE00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139</c:v>
                </c:pt>
                <c:pt idx="3">
                  <c:v>129</c:v>
                </c:pt>
                <c:pt idx="6">
                  <c:v>129</c:v>
                </c:pt>
                <c:pt idx="9">
                  <c:v>123</c:v>
                </c:pt>
                <c:pt idx="12">
                  <c:v>119</c:v>
                </c:pt>
              </c:numCache>
            </c:numRef>
          </c:val>
          <c:extLst>
            <c:ext xmlns:c16="http://schemas.microsoft.com/office/drawing/2014/chart" uri="{C3380CC4-5D6E-409C-BE32-E72D297353CC}">
              <c16:uniqueId val="{00000007-BD5F-4D17-9F91-903C86DE00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90</c:v>
                </c:pt>
                <c:pt idx="3">
                  <c:v>172</c:v>
                </c:pt>
                <c:pt idx="6">
                  <c:v>216</c:v>
                </c:pt>
                <c:pt idx="9">
                  <c:v>279</c:v>
                </c:pt>
                <c:pt idx="12">
                  <c:v>167</c:v>
                </c:pt>
              </c:numCache>
            </c:numRef>
          </c:val>
          <c:extLst>
            <c:ext xmlns:c16="http://schemas.microsoft.com/office/drawing/2014/chart" uri="{C3380CC4-5D6E-409C-BE32-E72D297353CC}">
              <c16:uniqueId val="{00000008-BD5F-4D17-9F91-903C86DE00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404</c:v>
                </c:pt>
                <c:pt idx="3">
                  <c:v>60</c:v>
                </c:pt>
                <c:pt idx="6">
                  <c:v>38</c:v>
                </c:pt>
                <c:pt idx="9">
                  <c:v>20</c:v>
                </c:pt>
                <c:pt idx="12">
                  <c:v>21</c:v>
                </c:pt>
              </c:numCache>
            </c:numRef>
          </c:val>
          <c:extLst>
            <c:ext xmlns:c16="http://schemas.microsoft.com/office/drawing/2014/chart" uri="{C3380CC4-5D6E-409C-BE32-E72D297353CC}">
              <c16:uniqueId val="{00000009-BD5F-4D17-9F91-903C86DE00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2118</c:v>
                </c:pt>
                <c:pt idx="3">
                  <c:v>2464</c:v>
                </c:pt>
                <c:pt idx="6">
                  <c:v>2564</c:v>
                </c:pt>
                <c:pt idx="9">
                  <c:v>2442</c:v>
                </c:pt>
                <c:pt idx="12">
                  <c:v>2339</c:v>
                </c:pt>
              </c:numCache>
            </c:numRef>
          </c:val>
          <c:extLst>
            <c:ext xmlns:c16="http://schemas.microsoft.com/office/drawing/2014/chart" uri="{C3380CC4-5D6E-409C-BE32-E72D297353CC}">
              <c16:uniqueId val="{0000000A-BD5F-4D17-9F91-903C86DE005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109</c:v>
                </c:pt>
                <c:pt idx="2">
                  <c:v>#N/A</c:v>
                </c:pt>
                <c:pt idx="3">
                  <c:v>#N/A</c:v>
                </c:pt>
                <c:pt idx="4">
                  <c:v>200</c:v>
                </c:pt>
                <c:pt idx="5">
                  <c:v>#N/A</c:v>
                </c:pt>
                <c:pt idx="6">
                  <c:v>#N/A</c:v>
                </c:pt>
                <c:pt idx="7">
                  <c:v>281</c:v>
                </c:pt>
                <c:pt idx="8">
                  <c:v>#N/A</c:v>
                </c:pt>
                <c:pt idx="9">
                  <c:v>#N/A</c:v>
                </c:pt>
                <c:pt idx="10">
                  <c:v>46</c:v>
                </c:pt>
                <c:pt idx="11">
                  <c:v>#N/A</c:v>
                </c:pt>
                <c:pt idx="12">
                  <c:v>#N/A</c:v>
                </c:pt>
                <c:pt idx="13">
                  <c:v>0</c:v>
                </c:pt>
                <c:pt idx="14">
                  <c:v>#N/A</c:v>
                </c:pt>
              </c:numCache>
            </c:numRef>
          </c:val>
          <c:smooth val="0"/>
          <c:extLst>
            <c:ext xmlns:c16="http://schemas.microsoft.com/office/drawing/2014/chart" uri="{C3380CC4-5D6E-409C-BE32-E72D297353CC}">
              <c16:uniqueId val="{0000000B-BD5F-4D17-9F91-903C86DE005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324</c:v>
                </c:pt>
                <c:pt idx="1">
                  <c:v>199</c:v>
                </c:pt>
                <c:pt idx="2">
                  <c:v>184</c:v>
                </c:pt>
              </c:numCache>
            </c:numRef>
          </c:val>
          <c:extLst>
            <c:ext xmlns:c16="http://schemas.microsoft.com/office/drawing/2014/chart" uri="{C3380CC4-5D6E-409C-BE32-E72D297353CC}">
              <c16:uniqueId val="{00000000-DD9A-446E-9E9A-F991A81EC3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78</c:v>
                </c:pt>
                <c:pt idx="1">
                  <c:v>78</c:v>
                </c:pt>
                <c:pt idx="2">
                  <c:v>78</c:v>
                </c:pt>
              </c:numCache>
            </c:numRef>
          </c:val>
          <c:extLst>
            <c:ext xmlns:c16="http://schemas.microsoft.com/office/drawing/2014/chart" uri="{C3380CC4-5D6E-409C-BE32-E72D297353CC}">
              <c16:uniqueId val="{00000001-DD9A-446E-9E9A-F991A81EC35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343</c:v>
                </c:pt>
                <c:pt idx="1">
                  <c:v>536</c:v>
                </c:pt>
                <c:pt idx="2">
                  <c:v>566</c:v>
                </c:pt>
              </c:numCache>
            </c:numRef>
          </c:val>
          <c:extLst>
            <c:ext xmlns:c16="http://schemas.microsoft.com/office/drawing/2014/chart" uri="{C3380CC4-5D6E-409C-BE32-E72D297353CC}">
              <c16:uniqueId val="{00000002-DD9A-446E-9E9A-F991A81EC35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{A362823A-37A1-4CEB-9FF5-002FEA3C7B02}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91A-471E-A22C-54D70062F2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{854CC6E2-5398-4AE4-A6F1-C372E60979D3}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1A-471E-A22C-54D70062F2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{9D98EC7F-EECB-4E7C-AC56-169DD5E716BB}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1A-471E-A22C-54D70062F2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{4B9EEF9E-CA5A-4FA0-AB9E-5030597F07E5}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1A-471E-A22C-54D70062F2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{0281770E-81B0-407D-8083-953C6FE4F2E0}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1A-471E-A22C-54D70062F2F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{622D82D6-59BA-4BD5-B80A-A4FD4CDB45A5}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91A-471E-A22C-54D70062F2F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{7173AC35-89D5-40FC-9505-09DD4F7F9F43}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91A-471E-A22C-54D70062F2F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{C385686C-235D-489B-B79E-E6CAB1272498}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91A-471E-A22C-54D70062F2F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{BB4470F9-B1F6-436F-98D0-9867FAA4048B}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91A-471E-A22C-54D70062F2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48.7</c:v>
                </c:pt>
                <c:pt idx="8">
                  <c:v>47.7</c:v>
                </c:pt>
                <c:pt idx="16">
                  <c:v>58.3</c:v>
                </c:pt>
                <c:pt idx="24">
                  <c:v>61.3</c:v>
                </c:pt>
                <c:pt idx="32">
                  <c:v>63.4</c:v>
                </c:pt>
              </c:numCache>
            </c:numRef>
          </c:xVal>
          <c:yVal>
            <c:numRef>
              <c:f>公会計指標分析・財政指標組合せ分析表!$BP$51:$DC$51</c:f>
              <c:numCache>
                <c:formatCode>#,##0.0;"▲ "#,##0.0</c:formatCode>
                <c:ptCount val="40"/>
                <c:pt idx="0">
                  <c:v>9</c:v>
                </c:pt>
                <c:pt idx="8">
                  <c:v>16</c:v>
                </c:pt>
                <c:pt idx="16">
                  <c:v>22</c:v>
                </c:pt>
                <c:pt idx="24">
                  <c:v>3.5</c:v>
                </c:pt>
              </c:numCache>
            </c:numRef>
          </c:yVal>
          <c:smooth val="0"/>
          <c:extLst>
            <c:ext xmlns:c16="http://schemas.microsoft.com/office/drawing/2014/chart" uri="{C3380CC4-5D6E-409C-BE32-E72D297353CC}">
              <c16:uniqueId val="{00000009-491A-471E-A22C-54D70062F2F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27816392686391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{3D63182E-5EA8-4861-BE60-20689387A8C9}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91A-471E-A22C-54D70062F2F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{0C0FB2CF-8140-41E3-8EBE-D5552EE51D39}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1A-471E-A22C-54D70062F2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{C0A972B9-D223-4CAC-8DCB-EE9001B1A78C}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1A-471E-A22C-54D70062F2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{04BC8A3C-1EB2-428A-B111-93BE03DE702C}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1A-471E-A22C-54D70062F2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{6FA2EC94-D599-40E5-8C07-05EFEEF27E32}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1A-471E-A22C-54D70062F2FA}"/>
                </c:ext>
              </c:extLst>
            </c:dLbl>
            <c:dLbl>
              <c:idx val="8"/>
              <c:layout>
                <c:manualLayout>
                  <c:x val="-4.1508761670505503E-2"/>
                  <c:y val="-8.43637691553783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{056D3560-D9AC-47C1-8D09-8A5171A259C5}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91A-471E-A22C-54D70062F2FA}"/>
                </c:ext>
              </c:extLst>
            </c:dLbl>
            <c:dLbl>
              <c:idx val="16"/>
              <c:layout>
                <c:manualLayout>
                  <c:x val="-3.2145200469572303E-2"/>
                  <c:y val="-4.511431505635206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{E6EF696C-B780-452B-BC3E-FBF5609324EA}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91A-471E-A22C-54D70062F2F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{A56A51E0-440D-4371-95BE-1957078943E8}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91A-471E-A22C-54D70062F2F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{CBEF7823-1D1D-4B9C-A490-6772806B4D0F}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91A-471E-A22C-54D70062F2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57.9</c:v>
                </c:pt>
                <c:pt idx="8">
                  <c:v>58.2</c:v>
                </c:pt>
                <c:pt idx="16">
                  <c:v>59.4</c:v>
                </c:pt>
                <c:pt idx="24">
                  <c:v>60.4</c:v>
                </c:pt>
                <c:pt idx="32">
                  <c:v>61.5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91A-471E-A22C-54D70062F2FA}"/>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{41EBE77B-9D70-4F26-B8AD-5D9D263C932A}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E60-44D9-8109-2CC64F975B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{B02DD622-C0AA-4BBC-A178-395515F138B0}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60-44D9-8109-2CC64F975B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{910BA6BF-167E-40A5-856F-0F277D3DA802}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60-44D9-8109-2CC64F975B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{1423DE6F-03C1-46B8-B12A-C3BCDE93A063}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60-44D9-8109-2CC64F975B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{A2B55D29-C937-45DB-8141-0FF13546BEEC}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60-44D9-8109-2CC64F975BD9}"/>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{368BE856-CE43-4849-A0B9-5B9EE9BD25E0}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E60-44D9-8109-2CC64F975BD9}"/>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{27767670-E0FB-46AC-893F-3802477A97FC}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E60-44D9-8109-2CC64F975BD9}"/>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{EAB387E1-20A6-4B2C-9BD2-44DA11B8C444}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E60-44D9-8109-2CC64F975BD9}"/>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{9E0531DE-D772-47EC-B4BE-51C47F8B13E3}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E60-44D9-8109-2CC64F975B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9.6</c:v>
                </c:pt>
                <c:pt idx="16">
                  <c:v>10.199999999999999</c:v>
                </c:pt>
                <c:pt idx="24">
                  <c:v>11.7</c:v>
                </c:pt>
                <c:pt idx="32">
                  <c:v>11.1</c:v>
                </c:pt>
              </c:numCache>
            </c:numRef>
          </c:xVal>
          <c:yVal>
            <c:numRef>
              <c:f>公会計指標分析・財政指標組合せ分析表!$BP$73:$DC$73</c:f>
              <c:numCache>
                <c:formatCode>#,##0.0;"▲ "#,##0.0</c:formatCode>
                <c:ptCount val="40"/>
                <c:pt idx="0">
                  <c:v>9</c:v>
                </c:pt>
                <c:pt idx="8">
                  <c:v>16</c:v>
                </c:pt>
                <c:pt idx="16">
                  <c:v>22</c:v>
                </c:pt>
                <c:pt idx="24">
                  <c:v>3.5</c:v>
                </c:pt>
              </c:numCache>
            </c:numRef>
          </c:yVal>
          <c:smooth val="0"/>
          <c:extLst>
            <c:ext xmlns:c16="http://schemas.microsoft.com/office/drawing/2014/chart" uri="{C3380CC4-5D6E-409C-BE32-E72D297353CC}">
              <c16:uniqueId val="{00000009-1E60-44D9-8109-2CC64F975BD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{7C25E930-C8FB-4F48-A92B-A91E9F25C0C6}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E60-44D9-8109-2CC64F975BD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{E4C5F5FE-9423-4D7E-8B19-4FB4B874F8A1}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60-44D9-8109-2CC64F975B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{D29157C0-754B-4EBB-8F56-40367952B3C9}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60-44D9-8109-2CC64F975B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{768123D4-C421-41EB-A739-5DDFF762DA0A}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60-44D9-8109-2CC64F975B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{8F447488-6301-425D-B893-64189649D508}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60-44D9-8109-2CC64F975BD9}"/>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{6254B092-2C31-4613-A542-0A4C6755F8CD}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E60-44D9-8109-2CC64F975BD9}"/>
                </c:ext>
              </c:extLst>
            </c:dLbl>
            <c:dLbl>
              <c:idx val="16"/>
              <c:layout>
                <c:manualLayout>
                  <c:x val="-4.509653070695374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{6206A79F-76FE-4D7E-BE04-76E86659B635}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E60-44D9-8109-2CC64F975BD9}"/>
                </c:ext>
              </c:extLst>
            </c:dLbl>
            <c:dLbl>
              <c:idx val="24"/>
              <c:layout>
                <c:manualLayout>
                  <c:x val="-1.8171803637232468E-2"/>
                  <c:y val="-4.3495921315535854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{51D5C2A3-964C-4239-B707-B3FABE814F4B}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E60-44D9-8109-2CC64F975BD9}"/>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{C642D41C-FA5C-414A-B442-B0962AFB2E5C}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E60-44D9-8109-2CC64F975B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E60-44D9-8109-2CC64F975BD9}"/>
            </c:ext>
          </c:extLst>
        </c:ser>
        <c:dLbls>
          <c:showLegendKey val="0"/>
          <c:showVal val="1"/>
          <c:showCatName val="0"/>
          <c:showSerName val="0"/>
          <c:showPercent val="0"/>
          <c:showBubbleSize val="0"/>
        </c:dLbls>
        <c:axId val="84219776"/>
        <c:axId val="84234240"/>
      </c:scatterChart>
      <c:valAx>
        <c:axId val="84219776"/>
        <c:scaling>
          <c:orientation val="maxMin"/>
          <c:max val="12"/>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元利償還金については、令和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公営住宅建設に伴う借入金</a:t>
          </a:r>
          <a:r>
            <a:rPr kumimoji="1" lang="ja-JP" altLang="ja-JP" sz="1100">
              <a:solidFill>
                <a:schemeClr val="dk1"/>
              </a:solidFill>
              <a:effectLst/>
              <a:latin typeface="+mn-lt"/>
              <a:ea typeface="+mn-ea"/>
              <a:cs typeface="+mn-cs"/>
            </a:rPr>
            <a:t>等に係る地方債の償還が始まり、対前年</a:t>
          </a:r>
          <a:r>
            <a:rPr kumimoji="1" lang="en-US" altLang="ja-JP" sz="1100">
              <a:solidFill>
                <a:schemeClr val="dk1"/>
              </a:solidFill>
              <a:effectLst/>
              <a:latin typeface="+mn-lt"/>
              <a:ea typeface="+mn-ea"/>
              <a:cs typeface="+mn-cs"/>
            </a:rPr>
            <a:t>14,000</a:t>
          </a:r>
          <a:r>
            <a:rPr kumimoji="1" lang="ja-JP" altLang="ja-JP" sz="1100">
              <a:solidFill>
                <a:schemeClr val="dk1"/>
              </a:solidFill>
              <a:effectLst/>
              <a:latin typeface="+mn-lt"/>
              <a:ea typeface="+mn-ea"/>
              <a:cs typeface="+mn-cs"/>
            </a:rPr>
            <a:t>千円の増となっている。</a:t>
          </a:r>
          <a:endParaRPr lang="ja-JP" altLang="ja-JP" sz="1400">
            <a:effectLst/>
          </a:endParaRPr>
        </a:p>
        <a:p>
          <a:r>
            <a:rPr kumimoji="1" lang="ja-JP" altLang="ja-JP" sz="1100">
              <a:solidFill>
                <a:schemeClr val="dk1"/>
              </a:solidFill>
              <a:effectLst/>
              <a:latin typeface="+mn-lt"/>
              <a:ea typeface="+mn-ea"/>
              <a:cs typeface="+mn-cs"/>
            </a:rPr>
            <a:t>　今後は、複合型子育て拠点施設建設等の大きな事業があるため、新規発行債の計画的な発行や抑制、交付税措置のある地方債の活用など公債費の適正管理に努める。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年度は新規の地方債発行が少なかったため、地方債現在高は</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百万円減少した。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会計年度任用職員制度の開始等に伴う退職手当負担見込額の増もあるが</a:t>
          </a:r>
          <a:r>
            <a:rPr kumimoji="1" lang="ja-JP" altLang="ja-JP" sz="1100">
              <a:solidFill>
                <a:schemeClr val="dk1"/>
              </a:solidFill>
              <a:effectLst/>
              <a:latin typeface="+mn-lt"/>
              <a:ea typeface="+mn-ea"/>
              <a:cs typeface="+mn-cs"/>
            </a:rPr>
            <a:t>公営企業債等繰入見込額の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等により、将来負担比率は</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がっている。今後も</a:t>
          </a:r>
          <a:r>
            <a:rPr kumimoji="1" lang="ja-JP" altLang="en-US" sz="1100">
              <a:solidFill>
                <a:schemeClr val="dk1"/>
              </a:solidFill>
              <a:effectLst/>
              <a:latin typeface="+mn-lt"/>
              <a:ea typeface="+mn-ea"/>
              <a:cs typeface="+mn-cs"/>
            </a:rPr>
            <a:t>施設等の年次的な修繕に伴う修繕費等の増に伴い</a:t>
          </a:r>
          <a:r>
            <a:rPr kumimoji="1" lang="ja-JP" altLang="ja-JP" sz="1100">
              <a:solidFill>
                <a:schemeClr val="dk1"/>
              </a:solidFill>
              <a:effectLst/>
              <a:latin typeface="+mn-lt"/>
              <a:ea typeface="+mn-ea"/>
              <a:cs typeface="+mn-cs"/>
            </a:rPr>
            <a:t>財政調整基金の取崩し</a:t>
          </a:r>
          <a:r>
            <a:rPr kumimoji="1" lang="ja-JP" altLang="en-US" sz="1100">
              <a:solidFill>
                <a:schemeClr val="dk1"/>
              </a:solidFill>
              <a:effectLst/>
              <a:latin typeface="+mn-lt"/>
              <a:ea typeface="+mn-ea"/>
              <a:cs typeface="+mn-cs"/>
            </a:rPr>
            <a:t>も見込まれることから</a:t>
          </a:r>
          <a:r>
            <a:rPr kumimoji="1" lang="ja-JP" altLang="ja-JP" sz="1100">
              <a:solidFill>
                <a:schemeClr val="dk1"/>
              </a:solidFill>
              <a:effectLst/>
              <a:latin typeface="+mn-lt"/>
              <a:ea typeface="+mn-ea"/>
              <a:cs typeface="+mn-cs"/>
            </a:rPr>
            <a:t>充当可能基金の減少が懸念されるが、引き続き、適正管理に努める。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鳥取県日吉津村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令和２年度は、基金残高合計からみて前年度比で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百万円増額となったが、これはふるさと納税寄附に伴う夢はぐくむ村づくり基金への積立が要因となっている。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財政調整基金の取崩しが多くなってきていたが、その他目的基金も含めて今後は計画的に積立てを行うように検討する。また、その他目的金において近年動いていない基金については、再度用途等を確認し、計画的に取り崩しや廃止、統合を行うよう検討する。併せて、令和２年度から開始している複合型子育て拠点施設建設係る経費等の財源として、基金の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夢はぐくむ村づくり基金（ふるさと納税基金）については、環境保全のための事業、地域福祉向上のための事業、教育の振興のための事業、その他村長が必要と認める事業の４つの使途があり、寄付者によって使途を指定し、溜まった金額を適宜、財源として活用している。令和２年度は複合型子育て拠点施設建設工事にかかる経費や陶芸・倉庫棟の建設などにも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公共施設等整備基金は、社会福祉施設、社会教育施設、学校施設、都市施設その他これに類する施設で、村が設置する施設の建設費に充当するための基金であり、施設建設の際に活用する。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国際交流基金は、村の国際交流を推進する費用に充てるための基金であるが、近年は取崩しはなく、利息等の収入を積立てている。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夢はぐくむ村づくり基金は、ふるさと納税の寄付額から寄附者への報償費やシステム委託料等の経費を除いた全額を積立てており、令和２年度は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59,197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その他基金は、基金利子分と一部一般財源を加えて積立している。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以降令和４年度にかけて、複合型子育て拠点施設建設を行っており、公共施設等建設基金及び夢はぐくむ村づくり基金を取崩し財源としている。更に、夢はぐくむ村づくり基金から寄附者の使途によって充当できる事業や経費については、常に検討を行っていき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また、近年、動きのない基金については廃止も検討しており、引き続き適正な基金管理に努めたい。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百万円の取崩を行っているが、ほぼ前年度並みである。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今後、令和元年度に大きく取り崩したために資金面に不安があることから、歳入の確保、歳出の抑制により、財政調整基金の積み立て積極的に行うように努める。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例年、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千円を積立し、取崩しの実績はない。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これまで財政的に減債基金の積立額は例年の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千円としていたが、他の基金とのバランスを見ながら、増額も検討したい。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3,554
3,526
4.20
3,008,703
2,812,500
187,750
1,520,573
2,338,918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D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D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D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D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a:t>
          </a:r>
          <a:r>
            <a:rPr kumimoji="1" lang="en-US" altLang="ja-JP" sz="1100">
              <a:latin typeface="ＭＳ Ｐゴシック" panose="020B0600070205080204" pitchFamily="50" charset="-128"/>
              <a:ea typeface="ＭＳ Ｐゴシック" panose="020B0600070205080204" pitchFamily="50" charset="-128"/>
            </a:rPr>
            <a:t>63.4</a:t>
          </a:r>
          <a:r>
            <a:rPr kumimoji="1" lang="ja-JP" altLang="en-US" sz="1100">
              <a:latin typeface="ＭＳ Ｐゴシック" panose="020B0600070205080204" pitchFamily="50" charset="-128"/>
              <a:ea typeface="ＭＳ Ｐゴシック" panose="020B0600070205080204" pitchFamily="50" charset="-128"/>
            </a:rPr>
            <a:t>％で、全国平均と比較すると</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％高くなっている。</a:t>
          </a:r>
        </a:p>
        <a:p>
          <a:r>
            <a:rPr kumimoji="1" lang="ja-JP" altLang="en-US" sz="1100">
              <a:latin typeface="ＭＳ Ｐゴシック" panose="020B0600070205080204" pitchFamily="50" charset="-128"/>
              <a:ea typeface="ＭＳ Ｐゴシック" panose="020B0600070205080204" pitchFamily="50" charset="-128"/>
            </a:rPr>
            <a:t>古い公共施設については、</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年度以降に複合施設として更新する予定にしているが、道路なども多くあり、耐用年数等を勘案しながら</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計画的な修繕等の検討をしていかなければならない。</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760595" y="5171984"/>
          <a:ext cx="1270" cy="148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813300" y="49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51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153052</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813300" y="5725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96248</xdr:rowOff>
    </xdr:from>
    <xdr:to>
      <xdr:col>19</xdr:col>
      <xdr:colOff>187325</xdr:colOff>
      <xdr:row>30</xdr:row>
      <xdr:rowOff>26398</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4000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65405</xdr:rowOff>
    </xdr:from>
    <xdr:to>
      <xdr:col>15</xdr:col>
      <xdr:colOff>187325</xdr:colOff>
      <xdr:row>29</xdr:row>
      <xdr:rowOff>167005</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3238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28394</xdr:rowOff>
    </xdr:from>
    <xdr:to>
      <xdr:col>11</xdr:col>
      <xdr:colOff>187325</xdr:colOff>
      <xdr:row>29</xdr:row>
      <xdr:rowOff>129994</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476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19141</xdr:rowOff>
    </xdr:from>
    <xdr:to>
      <xdr:col>7</xdr:col>
      <xdr:colOff>187325</xdr:colOff>
      <xdr:row>29</xdr:row>
      <xdr:rowOff>120741</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1714500" y="57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17326</xdr:rowOff>
    </xdr:from>
    <xdr:to>
      <xdr:col>23</xdr:col>
      <xdr:colOff>136525</xdr:colOff>
      <xdr:row>30</xdr:row>
      <xdr:rowOff>118926</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711700" y="59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167203</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813300" y="59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124006</xdr:rowOff>
    </xdr:from>
    <xdr:to>
      <xdr:col>19</xdr:col>
      <xdr:colOff>187325</xdr:colOff>
      <xdr:row>30</xdr:row>
      <xdr:rowOff>54156</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0005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3356</xdr:rowOff>
    </xdr:from>
    <xdr:to>
      <xdr:col>23</xdr:col>
      <xdr:colOff>85725</xdr:colOff>
      <xdr:row>30</xdr:row>
      <xdr:rowOff>68126</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4051300" y="5918381"/>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31478</xdr:rowOff>
    </xdr:from>
    <xdr:to>
      <xdr:col>15</xdr:col>
      <xdr:colOff>187325</xdr:colOff>
      <xdr:row>29</xdr:row>
      <xdr:rowOff>133078</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3238500" y="57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82278</xdr:rowOff>
    </xdr:from>
    <xdr:to>
      <xdr:col>19</xdr:col>
      <xdr:colOff>136525</xdr:colOff>
      <xdr:row>30</xdr:row>
      <xdr:rowOff>3356</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3289300" y="5825853"/>
          <a:ext cx="762000" cy="9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47444</xdr:rowOff>
    </xdr:from>
    <xdr:to>
      <xdr:col>11</xdr:col>
      <xdr:colOff>187325</xdr:colOff>
      <xdr:row>27</xdr:row>
      <xdr:rowOff>149044</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476500" y="544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98244</xdr:rowOff>
    </xdr:from>
    <xdr:to>
      <xdr:col>15</xdr:col>
      <xdr:colOff>136525</xdr:colOff>
      <xdr:row>29</xdr:row>
      <xdr:rowOff>82278</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2527300" y="5498919"/>
          <a:ext cx="762000" cy="32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78286</xdr:rowOff>
    </xdr:from>
    <xdr:to>
      <xdr:col>7</xdr:col>
      <xdr:colOff>187325</xdr:colOff>
      <xdr:row>28</xdr:row>
      <xdr:rowOff>8436</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1714500" y="54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98244</xdr:rowOff>
    </xdr:from>
    <xdr:to>
      <xdr:col>11</xdr:col>
      <xdr:colOff>136525</xdr:colOff>
      <xdr:row>27</xdr:row>
      <xdr:rowOff>129086</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flipV="1">
          <a:off x="1765300" y="5498919"/>
          <a:ext cx="7620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42925</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8360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158132</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3086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121121</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324744" y="58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111868</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562744" y="5855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45283</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8360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149605</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3086744" y="5550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165571</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324744" y="5223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24963</xdr:rowOff>
    </xdr:from>
    <xdr:ext cx="405111" cy="259045"/>
    <xdr:sp macro="" textlink="">
      <xdr:nvSpPr>
        <xdr:cNvPr id="102" name="n_4mainValue有形固定資産減価償却率">
          <a:extLst>
            <a:ext uri="{FF2B5EF4-FFF2-40B4-BE49-F238E27FC236}">
              <a16:creationId xmlns:a16="http://schemas.microsoft.com/office/drawing/2014/main" id="{00000000-0008-0000-0D00-000066000000}"/>
            </a:ext>
          </a:extLst>
        </xdr:cNvPr>
        <xdr:cNvSpPr txBox="1"/>
      </xdr:nvSpPr>
      <xdr:spPr>
        <a:xfrm>
          <a:off x="1562744" y="525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a:t>
          </a:r>
          <a:r>
            <a:rPr kumimoji="1" lang="en-US" altLang="ja-JP" sz="1100">
              <a:solidFill>
                <a:schemeClr val="dk1"/>
              </a:solidFill>
              <a:effectLst/>
              <a:latin typeface="+mn-lt"/>
              <a:ea typeface="+mn-ea"/>
              <a:cs typeface="+mn-cs"/>
            </a:rPr>
            <a:t>350.6</a:t>
          </a:r>
          <a:r>
            <a:rPr kumimoji="1" lang="ja-JP" altLang="ja-JP" sz="1100">
              <a:solidFill>
                <a:schemeClr val="dk1"/>
              </a:solidFill>
              <a:effectLst/>
              <a:latin typeface="+mn-lt"/>
              <a:ea typeface="+mn-ea"/>
              <a:cs typeface="+mn-cs"/>
            </a:rPr>
            <a:t>％となっており、県平均</a:t>
          </a:r>
          <a:r>
            <a:rPr kumimoji="1" lang="ja-JP" altLang="en-US" sz="1100">
              <a:solidFill>
                <a:schemeClr val="dk1"/>
              </a:solidFill>
              <a:effectLst/>
              <a:latin typeface="+mn-lt"/>
              <a:ea typeface="+mn-ea"/>
              <a:cs typeface="+mn-cs"/>
            </a:rPr>
            <a:t>・類似団体</a:t>
          </a:r>
          <a:r>
            <a:rPr kumimoji="1" lang="ja-JP" altLang="ja-JP" sz="1100">
              <a:solidFill>
                <a:schemeClr val="dk1"/>
              </a:solidFill>
              <a:effectLst/>
              <a:latin typeface="+mn-lt"/>
              <a:ea typeface="+mn-ea"/>
              <a:cs typeface="+mn-cs"/>
            </a:rPr>
            <a:t>よりも</a:t>
          </a:r>
          <a:r>
            <a:rPr kumimoji="1" lang="ja-JP" altLang="en-US" sz="1100">
              <a:solidFill>
                <a:schemeClr val="dk1"/>
              </a:solidFill>
              <a:effectLst/>
              <a:latin typeface="+mn-lt"/>
              <a:ea typeface="+mn-ea"/>
              <a:cs typeface="+mn-cs"/>
            </a:rPr>
            <a:t>若干</a:t>
          </a:r>
          <a:r>
            <a:rPr kumimoji="1" lang="ja-JP" altLang="ja-JP" sz="1100">
              <a:solidFill>
                <a:schemeClr val="dk1"/>
              </a:solidFill>
              <a:effectLst/>
              <a:latin typeface="+mn-lt"/>
              <a:ea typeface="+mn-ea"/>
              <a:cs typeface="+mn-cs"/>
            </a:rPr>
            <a:t>低くなっている</a:t>
          </a:r>
          <a:r>
            <a:rPr kumimoji="1" lang="ja-JP" altLang="en-US" sz="1100">
              <a:solidFill>
                <a:schemeClr val="dk1"/>
              </a:solidFill>
              <a:effectLst/>
              <a:latin typeface="+mn-lt"/>
              <a:ea typeface="+mn-ea"/>
              <a:cs typeface="+mn-cs"/>
            </a:rPr>
            <a:t>。税収が減ってきている中で、今後古い公共施設の更新等新規地方債の発行により、債務償還比率は上がる可能性があるが、</a:t>
          </a:r>
          <a:r>
            <a:rPr kumimoji="1" lang="ja-JP" altLang="ja-JP" sz="1100">
              <a:solidFill>
                <a:schemeClr val="dk1"/>
              </a:solidFill>
              <a:effectLst/>
              <a:latin typeface="+mn-lt"/>
              <a:ea typeface="+mn-ea"/>
              <a:cs typeface="+mn-cs"/>
            </a:rPr>
            <a:t>引き続き、適正な数値を維持できるように努める。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4793595" y="5312833"/>
          <a:ext cx="1269" cy="1359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4846300" y="6676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667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103254</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4846300" y="5675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4744700" y="56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033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271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509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747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110434</xdr:rowOff>
    </xdr:from>
    <xdr:to>
      <xdr:col>76</xdr:col>
      <xdr:colOff>73025</xdr:colOff>
      <xdr:row>29</xdr:row>
      <xdr:rowOff>40584</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744700" y="5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133311</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4846300" y="553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169806</xdr:rowOff>
    </xdr:from>
    <xdr:to>
      <xdr:col>72</xdr:col>
      <xdr:colOff>123825</xdr:colOff>
      <xdr:row>29</xdr:row>
      <xdr:rowOff>99956</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033500" y="574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161234</xdr:rowOff>
    </xdr:from>
    <xdr:to>
      <xdr:col>76</xdr:col>
      <xdr:colOff>22225</xdr:colOff>
      <xdr:row>29</xdr:row>
      <xdr:rowOff>49156</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4084300" y="5733359"/>
          <a:ext cx="711200" cy="5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35899</xdr:rowOff>
    </xdr:from>
    <xdr:to>
      <xdr:col>68</xdr:col>
      <xdr:colOff>123825</xdr:colOff>
      <xdr:row>29</xdr:row>
      <xdr:rowOff>137499</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3271500" y="577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49156</xdr:rowOff>
    </xdr:from>
    <xdr:to>
      <xdr:col>72</xdr:col>
      <xdr:colOff>73025</xdr:colOff>
      <xdr:row>29</xdr:row>
      <xdr:rowOff>86699</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3322300" y="5792731"/>
          <a:ext cx="762000" cy="3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9271</xdr:rowOff>
    </xdr:from>
    <xdr:to>
      <xdr:col>64</xdr:col>
      <xdr:colOff>123825</xdr:colOff>
      <xdr:row>29</xdr:row>
      <xdr:rowOff>110871</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2509500" y="57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60071</xdr:rowOff>
    </xdr:from>
    <xdr:to>
      <xdr:col>68</xdr:col>
      <xdr:colOff>73025</xdr:colOff>
      <xdr:row>29</xdr:row>
      <xdr:rowOff>86699</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2560300" y="5803646"/>
          <a:ext cx="762000" cy="2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156803</xdr:rowOff>
    </xdr:from>
    <xdr:to>
      <xdr:col>60</xdr:col>
      <xdr:colOff>123825</xdr:colOff>
      <xdr:row>30</xdr:row>
      <xdr:rowOff>86953</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747500" y="590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60071</xdr:rowOff>
    </xdr:from>
    <xdr:to>
      <xdr:col>64</xdr:col>
      <xdr:colOff>73025</xdr:colOff>
      <xdr:row>30</xdr:row>
      <xdr:rowOff>36153</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1798300" y="5803646"/>
          <a:ext cx="762000" cy="14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75342</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38367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124759</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30874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107995</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2325427" y="585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98012</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1563427" y="54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91083</xdr:rowOff>
    </xdr:from>
    <xdr:ext cx="469744"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3836727" y="583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128626</xdr:rowOff>
    </xdr:from>
    <xdr:ext cx="469744"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3087427" y="587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127398</xdr:rowOff>
    </xdr:from>
    <xdr:ext cx="469744"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2325427" y="552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78080</xdr:rowOff>
    </xdr:from>
    <xdr:ext cx="469744"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1563427" y="599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3,554
3,526
4.20
3,008,703
2,812,500
187,750
1,520,573
2,338,918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80645</xdr:rowOff>
    </xdr:from>
    <xdr:to>
      <xdr:col>24</xdr:col>
      <xdr:colOff>114300</xdr:colOff>
      <xdr:row>38</xdr:row>
      <xdr:rowOff>10795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103522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53975</xdr:rowOff>
    </xdr:from>
    <xdr:to>
      <xdr:col>20</xdr:col>
      <xdr:colOff>38100</xdr:colOff>
      <xdr:row>37</xdr:row>
      <xdr:rowOff>155575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104775</xdr:rowOff>
    </xdr:from>
    <xdr:to>
      <xdr:col>24</xdr:col>
      <xdr:colOff>63500</xdr:colOff>
      <xdr:row>37</xdr:row>
      <xdr:rowOff>131445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44842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4445</xdr:rowOff>
    </xdr:from>
    <xdr:to>
      <xdr:col>15</xdr:col>
      <xdr:colOff>101600</xdr:colOff>
      <xdr:row>37</xdr:row>
      <xdr:rowOff>106045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55245</xdr:rowOff>
    </xdr:from>
    <xdr:to>
      <xdr:col>19</xdr:col>
      <xdr:colOff>177800</xdr:colOff>
      <xdr:row>37</xdr:row>
      <xdr:rowOff>104775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3988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149225</xdr:rowOff>
    </xdr:from>
    <xdr:to>
      <xdr:col>10</xdr:col>
      <xdr:colOff>165100</xdr:colOff>
      <xdr:row>37</xdr:row>
      <xdr:rowOff>79375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28575</xdr:rowOff>
    </xdr:from>
    <xdr:to>
      <xdr:col>15</xdr:col>
      <xdr:colOff>50800</xdr:colOff>
      <xdr:row>37</xdr:row>
      <xdr:rowOff>55245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3722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111125</xdr:rowOff>
    </xdr:from>
    <xdr:to>
      <xdr:col>6</xdr:col>
      <xdr:colOff>38100</xdr:colOff>
      <xdr:row>37</xdr:row>
      <xdr:rowOff>41275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161925</xdr:rowOff>
    </xdr:from>
    <xdr:to>
      <xdr:col>10</xdr:col>
      <xdr:colOff>114300</xdr:colOff>
      <xdr:row>37</xdr:row>
      <xdr:rowOff>28575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3341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7637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169562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652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122572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95902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57802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936176"/>
          <a:ext cx="0" cy="122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7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936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158232</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84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99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127015</xdr:rowOff>
    </xdr:from>
    <xdr:to>
      <xdr:col>50</xdr:col>
      <xdr:colOff>165100</xdr:colOff>
      <xdr:row>41</xdr:row>
      <xdr:rowOff>57165</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98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131969</xdr:rowOff>
    </xdr:from>
    <xdr:to>
      <xdr:col>46</xdr:col>
      <xdr:colOff>38100</xdr:colOff>
      <xdr:row>41</xdr:row>
      <xdr:rowOff>62119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98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125707</xdr:rowOff>
    </xdr:from>
    <xdr:to>
      <xdr:col>41</xdr:col>
      <xdr:colOff>101600</xdr:colOff>
      <xdr:row>41</xdr:row>
      <xdr:rowOff>55857</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96936</xdr:rowOff>
    </xdr:from>
    <xdr:to>
      <xdr:col>36</xdr:col>
      <xdr:colOff>165100</xdr:colOff>
      <xdr:row>41</xdr:row>
      <xdr:rowOff>27086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95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59221</xdr:rowOff>
    </xdr:from>
    <xdr:to>
      <xdr:col>55</xdr:col>
      <xdr:colOff>50800</xdr:colOff>
      <xdr:row>41</xdr:row>
      <xdr:rowOff>160821</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70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145598</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700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59221</xdr:rowOff>
    </xdr:from>
    <xdr:to>
      <xdr:col>50</xdr:col>
      <xdr:colOff>165100</xdr:colOff>
      <xdr:row>41</xdr:row>
      <xdr:rowOff>160821</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70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110021</xdr:rowOff>
    </xdr:from>
    <xdr:to>
      <xdr:col>55</xdr:col>
      <xdr:colOff>0</xdr:colOff>
      <xdr:row>41</xdr:row>
      <xdr:rowOff>110021</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9639300" y="7139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59254</xdr:rowOff>
    </xdr:from>
    <xdr:to>
      <xdr:col>46</xdr:col>
      <xdr:colOff>38100</xdr:colOff>
      <xdr:row>41</xdr:row>
      <xdr:rowOff>160854</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708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110021</xdr:rowOff>
    </xdr:from>
    <xdr:to>
      <xdr:col>50</xdr:col>
      <xdr:colOff>114300</xdr:colOff>
      <xdr:row>41</xdr:row>
      <xdr:rowOff>110054</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7139471"/>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59194</xdr:rowOff>
    </xdr:from>
    <xdr:to>
      <xdr:col>41</xdr:col>
      <xdr:colOff>101600</xdr:colOff>
      <xdr:row>41</xdr:row>
      <xdr:rowOff>160794</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70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109994</xdr:rowOff>
    </xdr:from>
    <xdr:to>
      <xdr:col>45</xdr:col>
      <xdr:colOff>177800</xdr:colOff>
      <xdr:row>41</xdr:row>
      <xdr:rowOff>110054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7861300" y="7139444"/>
          <a:ext cx="8890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58956</xdr:rowOff>
    </xdr:from>
    <xdr:to>
      <xdr:col>36</xdr:col>
      <xdr:colOff>165100</xdr:colOff>
      <xdr:row>41</xdr:row>
      <xdr:rowOff>160556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70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109756</xdr:rowOff>
    </xdr:from>
    <xdr:to>
      <xdr:col>41</xdr:col>
      <xdr:colOff>50800</xdr:colOff>
      <xdr:row>41</xdr:row>
      <xdr:rowOff>109994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6972300" y="7139206"/>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73692</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76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78646</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76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72384</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43613</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73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151948</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71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151981</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718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151921</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71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151683</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718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163285</xdr:rowOff>
    </xdr:from>
    <xdr:to>
      <xdr:col>24</xdr:col>
      <xdr:colOff>62865</xdr:colOff>
      <xdr:row>64</xdr:row>
      <xdr:rowOff>52251</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593035"/>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56078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102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52251</xdr:rowOff>
    </xdr:from>
    <xdr:to>
      <xdr:col>24</xdr:col>
      <xdr:colOff>152400</xdr:colOff>
      <xdr:row>64</xdr:row>
      <xdr:rowOff>52251</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10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109962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3682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163285</xdr:rowOff>
    </xdr:from>
    <xdr:to>
      <xdr:col>24</xdr:col>
      <xdr:colOff>152400</xdr:colOff>
      <xdr:row>55</xdr:row>
      <xdr:rowOff>163285</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593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154940</xdr:rowOff>
    </xdr:from>
    <xdr:to>
      <xdr:col>20</xdr:col>
      <xdr:colOff>38100</xdr:colOff>
      <xdr:row>61</xdr:row>
      <xdr:rowOff>85090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81462</xdr:rowOff>
    </xdr:from>
    <xdr:to>
      <xdr:col>10</xdr:col>
      <xdr:colOff>165100</xdr:colOff>
      <xdr:row>61</xdr:row>
      <xdr:rowOff>11612</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143510</xdr:rowOff>
    </xdr:from>
    <xdr:to>
      <xdr:col>24</xdr:col>
      <xdr:colOff>114300</xdr:colOff>
      <xdr:row>63</xdr:row>
      <xdr:rowOff>73660</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121937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115751</xdr:rowOff>
    </xdr:from>
    <xdr:to>
      <xdr:col>20</xdr:col>
      <xdr:colOff>38100</xdr:colOff>
      <xdr:row>63</xdr:row>
      <xdr:rowOff>45901</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166551</xdr:rowOff>
    </xdr:from>
    <xdr:to>
      <xdr:col>24</xdr:col>
      <xdr:colOff>63500</xdr:colOff>
      <xdr:row>63</xdr:row>
      <xdr:rowOff>22860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79645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105954</xdr:rowOff>
    </xdr:from>
    <xdr:to>
      <xdr:col>15</xdr:col>
      <xdr:colOff>101600</xdr:colOff>
      <xdr:row>63</xdr:row>
      <xdr:rowOff>36104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156754</xdr:rowOff>
    </xdr:from>
    <xdr:to>
      <xdr:col>19</xdr:col>
      <xdr:colOff>177800</xdr:colOff>
      <xdr:row>62</xdr:row>
      <xdr:rowOff>166551</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1078665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96157</xdr:rowOff>
    </xdr:from>
    <xdr:to>
      <xdr:col>10</xdr:col>
      <xdr:colOff>165100</xdr:colOff>
      <xdr:row>63</xdr:row>
      <xdr:rowOff>26307</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146957</xdr:rowOff>
    </xdr:from>
    <xdr:to>
      <xdr:col>15</xdr:col>
      <xdr:colOff>50800</xdr:colOff>
      <xdr:row>62</xdr:row>
      <xdr:rowOff>156754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019300" y="107768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102688</xdr:rowOff>
    </xdr:from>
    <xdr:to>
      <xdr:col>6</xdr:col>
      <xdr:colOff>38100</xdr:colOff>
      <xdr:row>63</xdr:row>
      <xdr:rowOff>32838</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146957</xdr:rowOff>
    </xdr:from>
    <xdr:to>
      <xdr:col>10</xdr:col>
      <xdr:colOff>114300</xdr:colOff>
      <xdr:row>62</xdr:row>
      <xdr:rowOff>153488</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flipV="1">
          <a:off x="1130300" y="107768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101617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93453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28139</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55897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37028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27231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17434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23965</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82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29097</xdr:rowOff>
    </xdr:from>
    <xdr:to>
      <xdr:col>54</xdr:col>
      <xdr:colOff>189865</xdr:colOff>
      <xdr:row>64</xdr:row>
      <xdr:rowOff>75141</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630297"/>
          <a:ext cx="0" cy="141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78968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10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75141</xdr:rowOff>
    </xdr:from>
    <xdr:to>
      <xdr:col>55</xdr:col>
      <xdr:colOff>88900</xdr:colOff>
      <xdr:row>64</xdr:row>
      <xdr:rowOff>75141</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104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147224</xdr:rowOff>
    </xdr:from>
    <xdr:ext cx="754822"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40552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29097</xdr:rowOff>
    </xdr:from>
    <xdr:to>
      <xdr:col>55</xdr:col>
      <xdr:colOff>88900</xdr:colOff>
      <xdr:row>56</xdr:row>
      <xdr:rowOff>29097</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630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37918</xdr:rowOff>
    </xdr:from>
    <xdr:ext cx="690189"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6678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15041</xdr:rowOff>
    </xdr:from>
    <xdr:to>
      <xdr:col>55</xdr:col>
      <xdr:colOff>50800</xdr:colOff>
      <xdr:row>63</xdr:row>
      <xdr:rowOff>116641</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81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153653</xdr:rowOff>
    </xdr:from>
    <xdr:to>
      <xdr:col>50</xdr:col>
      <xdr:colOff>165100</xdr:colOff>
      <xdr:row>63</xdr:row>
      <xdr:rowOff>83803</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154923</xdr:rowOff>
    </xdr:from>
    <xdr:to>
      <xdr:col>46</xdr:col>
      <xdr:colOff>38100</xdr:colOff>
      <xdr:row>63</xdr:row>
      <xdr:rowOff>85073</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46446</xdr:rowOff>
    </xdr:from>
    <xdr:to>
      <xdr:col>41</xdr:col>
      <xdr:colOff>101600</xdr:colOff>
      <xdr:row>63</xdr:row>
      <xdr:rowOff>148046</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161131</xdr:rowOff>
    </xdr:from>
    <xdr:to>
      <xdr:col>36</xdr:col>
      <xdr:colOff>165100</xdr:colOff>
      <xdr:row>63</xdr:row>
      <xdr:rowOff>91281</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171243</xdr:rowOff>
    </xdr:from>
    <xdr:to>
      <xdr:col>55</xdr:col>
      <xdr:colOff>50800</xdr:colOff>
      <xdr:row>64</xdr:row>
      <xdr:rowOff>101393</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97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86170</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887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329</xdr:rowOff>
    </xdr:from>
    <xdr:to>
      <xdr:col>50</xdr:col>
      <xdr:colOff>165100</xdr:colOff>
      <xdr:row>64</xdr:row>
      <xdr:rowOff>101929</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97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50593</xdr:rowOff>
    </xdr:from>
    <xdr:to>
      <xdr:col>55</xdr:col>
      <xdr:colOff>0</xdr:colOff>
      <xdr:row>64</xdr:row>
      <xdr:rowOff>51129</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11023393"/>
          <a:ext cx="838200"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595</xdr:rowOff>
    </xdr:from>
    <xdr:to>
      <xdr:col>46</xdr:col>
      <xdr:colOff>38100</xdr:colOff>
      <xdr:row>64</xdr:row>
      <xdr:rowOff>102195</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9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51129</xdr:rowOff>
    </xdr:from>
    <xdr:to>
      <xdr:col>50</xdr:col>
      <xdr:colOff>114300</xdr:colOff>
      <xdr:row>64</xdr:row>
      <xdr:rowOff>51395</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1023929"/>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533</xdr:rowOff>
    </xdr:from>
    <xdr:to>
      <xdr:col>41</xdr:col>
      <xdr:colOff>101600</xdr:colOff>
      <xdr:row>64</xdr:row>
      <xdr:rowOff>102133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9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51333</xdr:rowOff>
    </xdr:from>
    <xdr:to>
      <xdr:col>45</xdr:col>
      <xdr:colOff>177800</xdr:colOff>
      <xdr:row>64</xdr:row>
      <xdr:rowOff>51395</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a:off x="7861300" y="11024133"/>
          <a:ext cx="8890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393</xdr:rowOff>
    </xdr:from>
    <xdr:to>
      <xdr:col>36</xdr:col>
      <xdr:colOff>165100</xdr:colOff>
      <xdr:row>64</xdr:row>
      <xdr:rowOff>101993</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97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51193</xdr:rowOff>
    </xdr:from>
    <xdr:to>
      <xdr:col>41</xdr:col>
      <xdr:colOff>50800</xdr:colOff>
      <xdr:row>64</xdr:row>
      <xdr:rowOff>51333</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6972300" y="11023993"/>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100330</xdr:rowOff>
    </xdr:from>
    <xdr:ext cx="690189"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2815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101600</xdr:rowOff>
    </xdr:from>
    <xdr:ext cx="690189"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05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164573</xdr:rowOff>
    </xdr:from>
    <xdr:ext cx="690189"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16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107808</xdr:rowOff>
    </xdr:from>
    <xdr:ext cx="690189"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27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93056</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106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93322</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106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93260</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106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93120</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106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634865" y="1335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18341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673600" y="1407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3629</xdr:rowOff>
    </xdr:from>
    <xdr:to>
      <xdr:col>20</xdr:col>
      <xdr:colOff>38100</xdr:colOff>
      <xdr:row>83</xdr:row>
      <xdr:rowOff>105229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746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968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3629</xdr:rowOff>
    </xdr:from>
    <xdr:to>
      <xdr:col>6</xdr:col>
      <xdr:colOff>38100</xdr:colOff>
      <xdr:row>83</xdr:row>
      <xdr:rowOff>105229</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79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103232</xdr:rowOff>
    </xdr:from>
    <xdr:to>
      <xdr:col>24</xdr:col>
      <xdr:colOff>114300</xdr:colOff>
      <xdr:row>85</xdr:row>
      <xdr:rowOff>33382</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584700" y="1450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81659</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673600"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85271</xdr:rowOff>
    </xdr:from>
    <xdr:to>
      <xdr:col>20</xdr:col>
      <xdr:colOff>38100</xdr:colOff>
      <xdr:row>85</xdr:row>
      <xdr:rowOff>15421</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746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136071</xdr:rowOff>
    </xdr:from>
    <xdr:to>
      <xdr:col>24</xdr:col>
      <xdr:colOff>63500</xdr:colOff>
      <xdr:row>84</xdr:row>
      <xdr:rowOff>154032</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3797300" y="14537871"/>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57513</xdr:rowOff>
    </xdr:from>
    <xdr:to>
      <xdr:col>15</xdr:col>
      <xdr:colOff>101600</xdr:colOff>
      <xdr:row>84</xdr:row>
      <xdr:rowOff>159113</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8575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108313</xdr:rowOff>
    </xdr:from>
    <xdr:to>
      <xdr:col>19</xdr:col>
      <xdr:colOff>177800</xdr:colOff>
      <xdr:row>84</xdr:row>
      <xdr:rowOff>136071</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908300" y="1451011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93436</xdr:rowOff>
    </xdr:from>
    <xdr:to>
      <xdr:col>10</xdr:col>
      <xdr:colOff>165100</xdr:colOff>
      <xdr:row>87</xdr:row>
      <xdr:rowOff>23586</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968500" y="1483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108313</xdr:rowOff>
    </xdr:from>
    <xdr:to>
      <xdr:col>15</xdr:col>
      <xdr:colOff>50800</xdr:colOff>
      <xdr:row>86</xdr:row>
      <xdr:rowOff>144236</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flipV="1">
          <a:off x="2019300" y="14510113"/>
          <a:ext cx="889000" cy="3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28121</xdr:rowOff>
    </xdr:from>
    <xdr:to>
      <xdr:col>6</xdr:col>
      <xdr:colOff>38100</xdr:colOff>
      <xdr:row>86</xdr:row>
      <xdr:rowOff>129721</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79500" y="147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78921</xdr:rowOff>
    </xdr:from>
    <xdr:to>
      <xdr:col>10</xdr:col>
      <xdr:colOff>114300</xdr:colOff>
      <xdr:row>86</xdr:row>
      <xdr:rowOff>144236</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130300" y="1482362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121756</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2557</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142983</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121756</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6548</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5820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150240</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705744"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14713</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816744" y="1493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120848</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927744" y="1486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E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68504</xdr:rowOff>
    </xdr:from>
    <xdr:to>
      <xdr:col>54</xdr:col>
      <xdr:colOff>189865</xdr:colOff>
      <xdr:row>86</xdr:row>
      <xdr:rowOff>22053</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10476865" y="13441604"/>
          <a:ext cx="0" cy="132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25880</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E00-000057010000}"/>
            </a:ext>
          </a:extLst>
        </xdr:cNvPr>
        <xdr:cNvSpPr txBox="1"/>
      </xdr:nvSpPr>
      <xdr:spPr>
        <a:xfrm>
          <a:off x="10515600" y="14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22053</xdr:rowOff>
    </xdr:from>
    <xdr:to>
      <xdr:col>55</xdr:col>
      <xdr:colOff>88900</xdr:colOff>
      <xdr:row>86</xdr:row>
      <xdr:rowOff>22053</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0388600" y="1476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15181</xdr:rowOff>
    </xdr:from>
    <xdr:ext cx="534377" cy="259045"/>
    <xdr:sp macro="" textlink="">
      <xdr:nvSpPr>
        <xdr:cNvPr id="345" name="【公営住宅】&#10;一人当たり面積最大値テキスト">
          <a:extLst>
            <a:ext uri="{FF2B5EF4-FFF2-40B4-BE49-F238E27FC236}">
              <a16:creationId xmlns:a16="http://schemas.microsoft.com/office/drawing/2014/main" id="{00000000-0008-0000-0E00-000059010000}"/>
            </a:ext>
          </a:extLst>
        </xdr:cNvPr>
        <xdr:cNvSpPr txBox="1"/>
      </xdr:nvSpPr>
      <xdr:spPr>
        <a:xfrm>
          <a:off x="10515600" y="132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68504</xdr:rowOff>
    </xdr:from>
    <xdr:to>
      <xdr:col>55</xdr:col>
      <xdr:colOff>88900</xdr:colOff>
      <xdr:row>78</xdr:row>
      <xdr:rowOff>68504</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344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169969</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E00-00005B010000}"/>
            </a:ext>
          </a:extLst>
        </xdr:cNvPr>
        <xdr:cNvSpPr txBox="1"/>
      </xdr:nvSpPr>
      <xdr:spPr>
        <a:xfrm>
          <a:off x="10515600" y="14400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147092</xdr:rowOff>
    </xdr:from>
    <xdr:to>
      <xdr:col>55</xdr:col>
      <xdr:colOff>50800</xdr:colOff>
      <xdr:row>85</xdr:row>
      <xdr:rowOff>77242</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10426700" y="1454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122814</xdr:rowOff>
    </xdr:from>
    <xdr:to>
      <xdr:col>50</xdr:col>
      <xdr:colOff>165100</xdr:colOff>
      <xdr:row>85</xdr:row>
      <xdr:rowOff>52964</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588500" y="145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134107</xdr:rowOff>
    </xdr:from>
    <xdr:to>
      <xdr:col>46</xdr:col>
      <xdr:colOff>38100</xdr:colOff>
      <xdr:row>85</xdr:row>
      <xdr:rowOff>64257</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699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14184</xdr:rowOff>
    </xdr:from>
    <xdr:to>
      <xdr:col>41</xdr:col>
      <xdr:colOff>101600</xdr:colOff>
      <xdr:row>85</xdr:row>
      <xdr:rowOff>115784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810500" y="1458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165334</xdr:rowOff>
    </xdr:from>
    <xdr:to>
      <xdr:col>36</xdr:col>
      <xdr:colOff>165100</xdr:colOff>
      <xdr:row>85</xdr:row>
      <xdr:rowOff>95484</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921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136164</xdr:rowOff>
    </xdr:from>
    <xdr:to>
      <xdr:col>55</xdr:col>
      <xdr:colOff>50800</xdr:colOff>
      <xdr:row>86</xdr:row>
      <xdr:rowOff>66314</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10426700" y="1470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51091</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E00-000067010000}"/>
            </a:ext>
          </a:extLst>
        </xdr:cNvPr>
        <xdr:cNvSpPr txBox="1"/>
      </xdr:nvSpPr>
      <xdr:spPr>
        <a:xfrm>
          <a:off x="10515600" y="1462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136164</xdr:rowOff>
    </xdr:from>
    <xdr:to>
      <xdr:col>50</xdr:col>
      <xdr:colOff>165100</xdr:colOff>
      <xdr:row>86</xdr:row>
      <xdr:rowOff>66314</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9588500" y="1470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15514</xdr:rowOff>
    </xdr:from>
    <xdr:to>
      <xdr:col>55</xdr:col>
      <xdr:colOff>0</xdr:colOff>
      <xdr:row>86</xdr:row>
      <xdr:rowOff>15514</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9639300" y="147602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136210</xdr:rowOff>
    </xdr:from>
    <xdr:to>
      <xdr:col>46</xdr:col>
      <xdr:colOff>38100</xdr:colOff>
      <xdr:row>86</xdr:row>
      <xdr:rowOff>66360</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699500" y="147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15514</xdr:rowOff>
    </xdr:from>
    <xdr:to>
      <xdr:col>50</xdr:col>
      <xdr:colOff>114300</xdr:colOff>
      <xdr:row>86</xdr:row>
      <xdr:rowOff>15560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8750300" y="1476021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136438</xdr:rowOff>
    </xdr:from>
    <xdr:to>
      <xdr:col>41</xdr:col>
      <xdr:colOff>101600</xdr:colOff>
      <xdr:row>86</xdr:row>
      <xdr:rowOff>66588</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7810500" y="147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15560</xdr:rowOff>
    </xdr:from>
    <xdr:to>
      <xdr:col>45</xdr:col>
      <xdr:colOff>177800</xdr:colOff>
      <xdr:row>86</xdr:row>
      <xdr:rowOff>15788</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7861300" y="1476026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136210</xdr:rowOff>
    </xdr:from>
    <xdr:to>
      <xdr:col>36</xdr:col>
      <xdr:colOff>165100</xdr:colOff>
      <xdr:row>86</xdr:row>
      <xdr:rowOff>66360</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6921500" y="147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15560</xdr:rowOff>
    </xdr:from>
    <xdr:to>
      <xdr:col>41</xdr:col>
      <xdr:colOff>50800</xdr:colOff>
      <xdr:row>86</xdr:row>
      <xdr:rowOff>15788</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6972300" y="1476026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69491</xdr:rowOff>
    </xdr:from>
    <xdr:ext cx="469744" cy="259045"/>
    <xdr:sp macro="" textlink="">
      <xdr:nvSpPr>
        <xdr:cNvPr id="368" name="n_1aveValue【公営住宅】&#10;一人当たり面積">
          <a:extLst>
            <a:ext uri="{FF2B5EF4-FFF2-40B4-BE49-F238E27FC236}">
              <a16:creationId xmlns:a16="http://schemas.microsoft.com/office/drawing/2014/main" id="{00000000-0008-0000-0E00-000070010000}"/>
            </a:ext>
          </a:extLst>
        </xdr:cNvPr>
        <xdr:cNvSpPr txBox="1"/>
      </xdr:nvSpPr>
      <xdr:spPr>
        <a:xfrm>
          <a:off x="9391727" y="1429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80784</xdr:rowOff>
    </xdr:from>
    <xdr:ext cx="469744" cy="259045"/>
    <xdr:sp macro="" textlink="">
      <xdr:nvSpPr>
        <xdr:cNvPr id="369" name="n_2aveValue【公営住宅】&#10;一人当たり面積">
          <a:extLst>
            <a:ext uri="{FF2B5EF4-FFF2-40B4-BE49-F238E27FC236}">
              <a16:creationId xmlns:a16="http://schemas.microsoft.com/office/drawing/2014/main" id="{00000000-0008-0000-0E00-000071010000}"/>
            </a:ext>
          </a:extLst>
        </xdr:cNvPr>
        <xdr:cNvSpPr txBox="1"/>
      </xdr:nvSpPr>
      <xdr:spPr>
        <a:xfrm>
          <a:off x="85154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132311</xdr:rowOff>
    </xdr:from>
    <xdr:ext cx="469744" cy="259045"/>
    <xdr:sp macro="" textlink="">
      <xdr:nvSpPr>
        <xdr:cNvPr id="370" name="n_3aveValue【公営住宅】&#10;一人当たり面積">
          <a:extLst>
            <a:ext uri="{FF2B5EF4-FFF2-40B4-BE49-F238E27FC236}">
              <a16:creationId xmlns:a16="http://schemas.microsoft.com/office/drawing/2014/main" id="{00000000-0008-0000-0E00-000072010000}"/>
            </a:ext>
          </a:extLst>
        </xdr:cNvPr>
        <xdr:cNvSpPr txBox="1"/>
      </xdr:nvSpPr>
      <xdr:spPr>
        <a:xfrm>
          <a:off x="7626427" y="1436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112011</xdr:rowOff>
    </xdr:from>
    <xdr:ext cx="469744" cy="259045"/>
    <xdr:sp macro="" textlink="">
      <xdr:nvSpPr>
        <xdr:cNvPr id="371" name="n_4aveValue【公営住宅】&#10;一人当たり面積">
          <a:extLst>
            <a:ext uri="{FF2B5EF4-FFF2-40B4-BE49-F238E27FC236}">
              <a16:creationId xmlns:a16="http://schemas.microsoft.com/office/drawing/2014/main" id="{00000000-0008-0000-0E00-000073010000}"/>
            </a:ext>
          </a:extLst>
        </xdr:cNvPr>
        <xdr:cNvSpPr txBox="1"/>
      </xdr:nvSpPr>
      <xdr:spPr>
        <a:xfrm>
          <a:off x="6737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57441</xdr:rowOff>
    </xdr:from>
    <xdr:ext cx="469744" cy="259045"/>
    <xdr:sp macro="" textlink="">
      <xdr:nvSpPr>
        <xdr:cNvPr id="372" name="n_1mainValue【公営住宅】&#10;一人当たり面積">
          <a:extLst>
            <a:ext uri="{FF2B5EF4-FFF2-40B4-BE49-F238E27FC236}">
              <a16:creationId xmlns:a16="http://schemas.microsoft.com/office/drawing/2014/main" id="{00000000-0008-0000-0E00-000074010000}"/>
            </a:ext>
          </a:extLst>
        </xdr:cNvPr>
        <xdr:cNvSpPr txBox="1"/>
      </xdr:nvSpPr>
      <xdr:spPr>
        <a:xfrm>
          <a:off x="9391727" y="1480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57487</xdr:rowOff>
    </xdr:from>
    <xdr:ext cx="469744" cy="259045"/>
    <xdr:sp macro="" textlink="">
      <xdr:nvSpPr>
        <xdr:cNvPr id="373" name="n_2mainValue【公営住宅】&#10;一人当たり面積">
          <a:extLst>
            <a:ext uri="{FF2B5EF4-FFF2-40B4-BE49-F238E27FC236}">
              <a16:creationId xmlns:a16="http://schemas.microsoft.com/office/drawing/2014/main" id="{00000000-0008-0000-0E00-000075010000}"/>
            </a:ext>
          </a:extLst>
        </xdr:cNvPr>
        <xdr:cNvSpPr txBox="1"/>
      </xdr:nvSpPr>
      <xdr:spPr>
        <a:xfrm>
          <a:off x="8515427" y="1480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57715</xdr:rowOff>
    </xdr:from>
    <xdr:ext cx="469744" cy="259045"/>
    <xdr:sp macro="" textlink="">
      <xdr:nvSpPr>
        <xdr:cNvPr id="374" name="n_3mainValue【公営住宅】&#10;一人当たり面積">
          <a:extLst>
            <a:ext uri="{FF2B5EF4-FFF2-40B4-BE49-F238E27FC236}">
              <a16:creationId xmlns:a16="http://schemas.microsoft.com/office/drawing/2014/main" id="{00000000-0008-0000-0E00-000076010000}"/>
            </a:ext>
          </a:extLst>
        </xdr:cNvPr>
        <xdr:cNvSpPr txBox="1"/>
      </xdr:nvSpPr>
      <xdr:spPr>
        <a:xfrm>
          <a:off x="7626427" y="1480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57487</xdr:rowOff>
    </xdr:from>
    <xdr:ext cx="469744" cy="259045"/>
    <xdr:sp macro="" textlink="">
      <xdr:nvSpPr>
        <xdr:cNvPr id="375" name="n_4mainValue【公営住宅】&#10;一人当たり面積">
          <a:extLst>
            <a:ext uri="{FF2B5EF4-FFF2-40B4-BE49-F238E27FC236}">
              <a16:creationId xmlns:a16="http://schemas.microsoft.com/office/drawing/2014/main" id="{00000000-0008-0000-0E00-000077010000}"/>
            </a:ext>
          </a:extLst>
        </xdr:cNvPr>
        <xdr:cNvSpPr txBox="1"/>
      </xdr:nvSpPr>
      <xdr:spPr>
        <a:xfrm>
          <a:off x="6737427" y="1480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00000000-0008-0000-0E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30480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flipV="1">
          <a:off x="4634865" y="172212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00000000-0008-0000-0E00-000092010000}"/>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00000000-0008-0000-0E00-000094010000}"/>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77669</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00000000-0008-0000-0E00-000096010000}"/>
            </a:ext>
          </a:extLst>
        </xdr:cNvPr>
        <xdr:cNvSpPr txBox="1"/>
      </xdr:nvSpPr>
      <xdr:spPr>
        <a:xfrm>
          <a:off x="4673600" y="17737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54792</xdr:rowOff>
    </xdr:from>
    <xdr:to>
      <xdr:col>24</xdr:col>
      <xdr:colOff>114300</xdr:colOff>
      <xdr:row>104</xdr:row>
      <xdr:rowOff>156392</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45847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22134</xdr:rowOff>
    </xdr:from>
    <xdr:to>
      <xdr:col>15</xdr:col>
      <xdr:colOff>101600</xdr:colOff>
      <xdr:row>104</xdr:row>
      <xdr:rowOff>123734</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2857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133169</xdr:rowOff>
    </xdr:from>
    <xdr:to>
      <xdr:col>6</xdr:col>
      <xdr:colOff>38100</xdr:colOff>
      <xdr:row>104</xdr:row>
      <xdr:rowOff>63319</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079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15602</xdr:rowOff>
    </xdr:from>
    <xdr:to>
      <xdr:col>24</xdr:col>
      <xdr:colOff>114300</xdr:colOff>
      <xdr:row>107</xdr:row>
      <xdr:rowOff>117202</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45847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165479</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00000000-0008-0000-0E00-0000A2010000}"/>
            </a:ext>
          </a:extLst>
        </xdr:cNvPr>
        <xdr:cNvSpPr txBox="1"/>
      </xdr:nvSpPr>
      <xdr:spPr>
        <a:xfrm>
          <a:off x="4673600"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138068</xdr:rowOff>
    </xdr:from>
    <xdr:to>
      <xdr:col>20</xdr:col>
      <xdr:colOff>38100</xdr:colOff>
      <xdr:row>107</xdr:row>
      <xdr:rowOff>68218</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3746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17418</xdr:rowOff>
    </xdr:from>
    <xdr:to>
      <xdr:col>24</xdr:col>
      <xdr:colOff>63500</xdr:colOff>
      <xdr:row>107</xdr:row>
      <xdr:rowOff>66402</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3797300" y="18362568"/>
          <a:ext cx="8382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40095</xdr:rowOff>
    </xdr:from>
    <xdr:to>
      <xdr:col>15</xdr:col>
      <xdr:colOff>101600</xdr:colOff>
      <xdr:row>106</xdr:row>
      <xdr:rowOff>141695</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2857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90895</xdr:rowOff>
    </xdr:from>
    <xdr:to>
      <xdr:col>19</xdr:col>
      <xdr:colOff>177800</xdr:colOff>
      <xdr:row>107</xdr:row>
      <xdr:rowOff>17418</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2908300" y="18264595"/>
          <a:ext cx="889000" cy="9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113574</xdr:rowOff>
    </xdr:from>
    <xdr:to>
      <xdr:col>10</xdr:col>
      <xdr:colOff>165100</xdr:colOff>
      <xdr:row>106</xdr:row>
      <xdr:rowOff>43724</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1968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164374</xdr:rowOff>
    </xdr:from>
    <xdr:to>
      <xdr:col>15</xdr:col>
      <xdr:colOff>50800</xdr:colOff>
      <xdr:row>106</xdr:row>
      <xdr:rowOff>90895</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2019300" y="18166624"/>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153325</xdr:rowOff>
    </xdr:from>
    <xdr:ext cx="405111" cy="259045"/>
    <xdr:sp macro="" textlink="">
      <xdr:nvSpPr>
        <xdr:cNvPr id="425" name="n_1aveValue【港湾・漁港】&#10;有形固定資産減価償却率">
          <a:extLst>
            <a:ext uri="{FF2B5EF4-FFF2-40B4-BE49-F238E27FC236}">
              <a16:creationId xmlns:a16="http://schemas.microsoft.com/office/drawing/2014/main" id="{00000000-0008-0000-0E00-0000A9010000}"/>
            </a:ext>
          </a:extLst>
        </xdr:cNvPr>
        <xdr:cNvSpPr txBox="1"/>
      </xdr:nvSpPr>
      <xdr:spPr>
        <a:xfrm>
          <a:off x="35820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140261</xdr:rowOff>
    </xdr:from>
    <xdr:ext cx="405111" cy="259045"/>
    <xdr:sp macro="" textlink="">
      <xdr:nvSpPr>
        <xdr:cNvPr id="426" name="n_2aveValue【港湾・漁港】&#10;有形固定資産減価償却率">
          <a:extLst>
            <a:ext uri="{FF2B5EF4-FFF2-40B4-BE49-F238E27FC236}">
              <a16:creationId xmlns:a16="http://schemas.microsoft.com/office/drawing/2014/main" id="{00000000-0008-0000-0E00-0000AA010000}"/>
            </a:ext>
          </a:extLst>
        </xdr:cNvPr>
        <xdr:cNvSpPr txBox="1"/>
      </xdr:nvSpPr>
      <xdr:spPr>
        <a:xfrm>
          <a:off x="2705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427" name="n_3aveValue【港湾・漁港】&#10;有形固定資産減価償却率">
          <a:extLst>
            <a:ext uri="{FF2B5EF4-FFF2-40B4-BE49-F238E27FC236}">
              <a16:creationId xmlns:a16="http://schemas.microsoft.com/office/drawing/2014/main" id="{00000000-0008-0000-0E00-0000AB010000}"/>
            </a:ext>
          </a:extLst>
        </xdr:cNvPr>
        <xdr:cNvSpPr txBox="1"/>
      </xdr:nvSpPr>
      <xdr:spPr>
        <a:xfrm>
          <a:off x="1816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79846</xdr:rowOff>
    </xdr:from>
    <xdr:ext cx="405111" cy="259045"/>
    <xdr:sp macro="" textlink="">
      <xdr:nvSpPr>
        <xdr:cNvPr id="428" name="n_4aveValue【港湾・漁港】&#10;有形固定資産減価償却率">
          <a:extLst>
            <a:ext uri="{FF2B5EF4-FFF2-40B4-BE49-F238E27FC236}">
              <a16:creationId xmlns:a16="http://schemas.microsoft.com/office/drawing/2014/main" id="{00000000-0008-0000-0E00-0000AC010000}"/>
            </a:ext>
          </a:extLst>
        </xdr:cNvPr>
        <xdr:cNvSpPr txBox="1"/>
      </xdr:nvSpPr>
      <xdr:spPr>
        <a:xfrm>
          <a:off x="927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59345</xdr:rowOff>
    </xdr:from>
    <xdr:ext cx="405111" cy="259045"/>
    <xdr:sp macro="" textlink="">
      <xdr:nvSpPr>
        <xdr:cNvPr id="429" name="n_1mainValue【港湾・漁港】&#10;有形固定資産減価償却率">
          <a:extLst>
            <a:ext uri="{FF2B5EF4-FFF2-40B4-BE49-F238E27FC236}">
              <a16:creationId xmlns:a16="http://schemas.microsoft.com/office/drawing/2014/main" id="{00000000-0008-0000-0E00-0000AD010000}"/>
            </a:ext>
          </a:extLst>
        </xdr:cNvPr>
        <xdr:cNvSpPr txBox="1"/>
      </xdr:nvSpPr>
      <xdr:spPr>
        <a:xfrm>
          <a:off x="3582044" y="1840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132822</xdr:rowOff>
    </xdr:from>
    <xdr:ext cx="405111" cy="259045"/>
    <xdr:sp macro="" textlink="">
      <xdr:nvSpPr>
        <xdr:cNvPr id="430" name="n_2mainValue【港湾・漁港】&#10;有形固定資産減価償却率">
          <a:extLst>
            <a:ext uri="{FF2B5EF4-FFF2-40B4-BE49-F238E27FC236}">
              <a16:creationId xmlns:a16="http://schemas.microsoft.com/office/drawing/2014/main" id="{00000000-0008-0000-0E00-0000AE010000}"/>
            </a:ext>
          </a:extLst>
        </xdr:cNvPr>
        <xdr:cNvSpPr txBox="1"/>
      </xdr:nvSpPr>
      <xdr:spPr>
        <a:xfrm>
          <a:off x="27057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34851</xdr:rowOff>
    </xdr:from>
    <xdr:ext cx="405111" cy="259045"/>
    <xdr:sp macro="" textlink="">
      <xdr:nvSpPr>
        <xdr:cNvPr id="431" name="n_3mainValue【港湾・漁港】&#10;有形固定資産減価償却率">
          <a:extLst>
            <a:ext uri="{FF2B5EF4-FFF2-40B4-BE49-F238E27FC236}">
              <a16:creationId xmlns:a16="http://schemas.microsoft.com/office/drawing/2014/main" id="{00000000-0008-0000-0E00-0000AF010000}"/>
            </a:ext>
          </a:extLst>
        </xdr:cNvPr>
        <xdr:cNvSpPr txBox="1"/>
      </xdr:nvSpPr>
      <xdr:spPr>
        <a:xfrm>
          <a:off x="1816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00000000-0008-0000-0E00-0000C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130699</xdr:rowOff>
    </xdr:from>
    <xdr:to>
      <xdr:col>54</xdr:col>
      <xdr:colOff>189865</xdr:colOff>
      <xdr:row>108</xdr:row>
      <xdr:rowOff>152333</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flipV="1">
          <a:off x="10476865" y="17104249"/>
          <a:ext cx="0" cy="156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156160</xdr:rowOff>
    </xdr:from>
    <xdr:ext cx="469744" cy="259045"/>
    <xdr:sp macro="" textlink="">
      <xdr:nvSpPr>
        <xdr:cNvPr id="456" name="【港湾・漁港】&#10;一人当たり有形固定資産（償却資産）額最小値テキスト">
          <a:extLst>
            <a:ext uri="{FF2B5EF4-FFF2-40B4-BE49-F238E27FC236}">
              <a16:creationId xmlns:a16="http://schemas.microsoft.com/office/drawing/2014/main" id="{00000000-0008-0000-0E00-0000C8010000}"/>
            </a:ext>
          </a:extLst>
        </xdr:cNvPr>
        <xdr:cNvSpPr txBox="1"/>
      </xdr:nvSpPr>
      <xdr:spPr>
        <a:xfrm>
          <a:off x="10515600" y="1867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152333</xdr:rowOff>
    </xdr:from>
    <xdr:to>
      <xdr:col>55</xdr:col>
      <xdr:colOff>88900</xdr:colOff>
      <xdr:row>108</xdr:row>
      <xdr:rowOff>152333</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0388600" y="1866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77376</xdr:rowOff>
    </xdr:from>
    <xdr:ext cx="754822" cy="259045"/>
    <xdr:sp macro="" textlink="">
      <xdr:nvSpPr>
        <xdr:cNvPr id="458" name="【港湾・漁港】&#10;一人当たり有形固定資産（償却資産）額最大値テキスト">
          <a:extLst>
            <a:ext uri="{FF2B5EF4-FFF2-40B4-BE49-F238E27FC236}">
              <a16:creationId xmlns:a16="http://schemas.microsoft.com/office/drawing/2014/main" id="{00000000-0008-0000-0E00-0000CA010000}"/>
            </a:ext>
          </a:extLst>
        </xdr:cNvPr>
        <xdr:cNvSpPr txBox="1"/>
      </xdr:nvSpPr>
      <xdr:spPr>
        <a:xfrm>
          <a:off x="10515600" y="16879476"/>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82,139,148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130699</xdr:rowOff>
    </xdr:from>
    <xdr:to>
      <xdr:col>55</xdr:col>
      <xdr:colOff>88900</xdr:colOff>
      <xdr:row>99</xdr:row>
      <xdr:rowOff>130699</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0388600" y="1710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66744</xdr:rowOff>
    </xdr:from>
    <xdr:ext cx="690189" cy="259045"/>
    <xdr:sp macro="" textlink="">
      <xdr:nvSpPr>
        <xdr:cNvPr id="460" name="【港湾・漁港】&#10;一人当たり有形固定資産（償却資産）額平均値テキスト">
          <a:extLst>
            <a:ext uri="{FF2B5EF4-FFF2-40B4-BE49-F238E27FC236}">
              <a16:creationId xmlns:a16="http://schemas.microsoft.com/office/drawing/2014/main" id="{00000000-0008-0000-0E00-0000CC010000}"/>
            </a:ext>
          </a:extLst>
        </xdr:cNvPr>
        <xdr:cNvSpPr txBox="1"/>
      </xdr:nvSpPr>
      <xdr:spPr>
        <a:xfrm>
          <a:off x="10515600" y="1841189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43867</xdr:rowOff>
    </xdr:from>
    <xdr:to>
      <xdr:col>55</xdr:col>
      <xdr:colOff>50800</xdr:colOff>
      <xdr:row>108</xdr:row>
      <xdr:rowOff>145467</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10426700" y="1856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28350</xdr:rowOff>
    </xdr:from>
    <xdr:to>
      <xdr:col>50</xdr:col>
      <xdr:colOff>165100</xdr:colOff>
      <xdr:row>108</xdr:row>
      <xdr:rowOff>129950</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9588500" y="185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22520</xdr:rowOff>
    </xdr:from>
    <xdr:to>
      <xdr:col>46</xdr:col>
      <xdr:colOff>38100</xdr:colOff>
      <xdr:row>108</xdr:row>
      <xdr:rowOff>124120</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8699500" y="185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26316</xdr:rowOff>
    </xdr:from>
    <xdr:to>
      <xdr:col>41</xdr:col>
      <xdr:colOff>101600</xdr:colOff>
      <xdr:row>108</xdr:row>
      <xdr:rowOff>127916</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7810500" y="185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8013</xdr:rowOff>
    </xdr:from>
    <xdr:to>
      <xdr:col>36</xdr:col>
      <xdr:colOff>165100</xdr:colOff>
      <xdr:row>108</xdr:row>
      <xdr:rowOff>109613</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6921500" y="1852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101209</xdr:rowOff>
    </xdr:from>
    <xdr:to>
      <xdr:col>55</xdr:col>
      <xdr:colOff>50800</xdr:colOff>
      <xdr:row>109</xdr:row>
      <xdr:rowOff>31359</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10426700" y="1861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22295</xdr:rowOff>
    </xdr:from>
    <xdr:ext cx="534377" cy="259045"/>
    <xdr:sp macro="" textlink="">
      <xdr:nvSpPr>
        <xdr:cNvPr id="472" name="【港湾・漁港】&#10;一人当たり有形固定資産（償却資産）額該当値テキスト">
          <a:extLst>
            <a:ext uri="{FF2B5EF4-FFF2-40B4-BE49-F238E27FC236}">
              <a16:creationId xmlns:a16="http://schemas.microsoft.com/office/drawing/2014/main" id="{00000000-0008-0000-0E00-0000D8010000}"/>
            </a:ext>
          </a:extLst>
        </xdr:cNvPr>
        <xdr:cNvSpPr txBox="1"/>
      </xdr:nvSpPr>
      <xdr:spPr>
        <a:xfrm>
          <a:off x="10515600" y="1853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101209</xdr:rowOff>
    </xdr:from>
    <xdr:to>
      <xdr:col>50</xdr:col>
      <xdr:colOff>165100</xdr:colOff>
      <xdr:row>109</xdr:row>
      <xdr:rowOff>31359</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9588500" y="1861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152009</xdr:rowOff>
    </xdr:from>
    <xdr:to>
      <xdr:col>55</xdr:col>
      <xdr:colOff>0</xdr:colOff>
      <xdr:row>108</xdr:row>
      <xdr:rowOff>152009</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9639300" y="186686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101209</xdr:rowOff>
    </xdr:from>
    <xdr:to>
      <xdr:col>46</xdr:col>
      <xdr:colOff>38100</xdr:colOff>
      <xdr:row>109</xdr:row>
      <xdr:rowOff>31359</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8699500" y="1861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152009</xdr:rowOff>
    </xdr:from>
    <xdr:to>
      <xdr:col>50</xdr:col>
      <xdr:colOff>114300</xdr:colOff>
      <xdr:row>108</xdr:row>
      <xdr:rowOff>152009</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8750300" y="186686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101208</xdr:rowOff>
    </xdr:from>
    <xdr:to>
      <xdr:col>41</xdr:col>
      <xdr:colOff>101600</xdr:colOff>
      <xdr:row>109</xdr:row>
      <xdr:rowOff>31358</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7810500" y="1861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152008</xdr:rowOff>
    </xdr:from>
    <xdr:to>
      <xdr:col>45</xdr:col>
      <xdr:colOff>177800</xdr:colOff>
      <xdr:row>108</xdr:row>
      <xdr:rowOff>152009</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7861300" y="18668608"/>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146477</xdr:rowOff>
    </xdr:from>
    <xdr:ext cx="690189" cy="259045"/>
    <xdr:sp macro="" textlink="">
      <xdr:nvSpPr>
        <xdr:cNvPr id="479" name="n_1aveValue【港湾・漁港】&#10;一人当たり有形固定資産（償却資産）額">
          <a:extLst>
            <a:ext uri="{FF2B5EF4-FFF2-40B4-BE49-F238E27FC236}">
              <a16:creationId xmlns:a16="http://schemas.microsoft.com/office/drawing/2014/main" id="{00000000-0008-0000-0E00-0000DF010000}"/>
            </a:ext>
          </a:extLst>
        </xdr:cNvPr>
        <xdr:cNvSpPr txBox="1"/>
      </xdr:nvSpPr>
      <xdr:spPr>
        <a:xfrm>
          <a:off x="9281505" y="18320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140647</xdr:rowOff>
    </xdr:from>
    <xdr:ext cx="690189" cy="259045"/>
    <xdr:sp macro="" textlink="">
      <xdr:nvSpPr>
        <xdr:cNvPr id="480" name="n_2aveValue【港湾・漁港】&#10;一人当たり有形固定資産（償却資産）額">
          <a:extLst>
            <a:ext uri="{FF2B5EF4-FFF2-40B4-BE49-F238E27FC236}">
              <a16:creationId xmlns:a16="http://schemas.microsoft.com/office/drawing/2014/main" id="{00000000-0008-0000-0E00-0000E0010000}"/>
            </a:ext>
          </a:extLst>
        </xdr:cNvPr>
        <xdr:cNvSpPr txBox="1"/>
      </xdr:nvSpPr>
      <xdr:spPr>
        <a:xfrm>
          <a:off x="8405205" y="183143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144443</xdr:rowOff>
    </xdr:from>
    <xdr:ext cx="690189" cy="259045"/>
    <xdr:sp macro="" textlink="">
      <xdr:nvSpPr>
        <xdr:cNvPr id="481" name="n_3aveValue【港湾・漁港】&#10;一人当たり有形固定資産（償却資産）額">
          <a:extLst>
            <a:ext uri="{FF2B5EF4-FFF2-40B4-BE49-F238E27FC236}">
              <a16:creationId xmlns:a16="http://schemas.microsoft.com/office/drawing/2014/main" id="{00000000-0008-0000-0E00-0000E1010000}"/>
            </a:ext>
          </a:extLst>
        </xdr:cNvPr>
        <xdr:cNvSpPr txBox="1"/>
      </xdr:nvSpPr>
      <xdr:spPr>
        <a:xfrm>
          <a:off x="7516205" y="18318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126140</xdr:rowOff>
    </xdr:from>
    <xdr:ext cx="690189" cy="259045"/>
    <xdr:sp macro="" textlink="">
      <xdr:nvSpPr>
        <xdr:cNvPr id="482" name="n_4ave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6627205" y="182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22486</xdr:rowOff>
    </xdr:from>
    <xdr:ext cx="534377" cy="259045"/>
    <xdr:sp macro="" textlink="">
      <xdr:nvSpPr>
        <xdr:cNvPr id="483" name="n_1main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9359411" y="1871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22486</xdr:rowOff>
    </xdr:from>
    <xdr:ext cx="534377" cy="259045"/>
    <xdr:sp macro="" textlink="">
      <xdr:nvSpPr>
        <xdr:cNvPr id="484" name="n_2main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8483111" y="1871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22485</xdr:rowOff>
    </xdr:from>
    <xdr:ext cx="534377" cy="259045"/>
    <xdr:sp macro="" textlink="">
      <xdr:nvSpPr>
        <xdr:cNvPr id="485" name="n_3main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7594111" y="1871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a:extLst>
            <a:ext uri="{FF2B5EF4-FFF2-40B4-BE49-F238E27FC236}">
              <a16:creationId xmlns:a16="http://schemas.microsoft.com/office/drawing/2014/main" id="{00000000-0008-0000-0E00-0000F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0" name="【認定こども園・幼稚園・保育所】&#10;有形固定資産減価償却率最小値テキスト">
          <a:extLst>
            <a:ext uri="{FF2B5EF4-FFF2-40B4-BE49-F238E27FC236}">
              <a16:creationId xmlns:a16="http://schemas.microsoft.com/office/drawing/2014/main" id="{00000000-0008-0000-0E00-0000FE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2" name="【認定こども園・幼稚園・保育所】&#10;有形固定資産減価償却率最大値テキスト">
          <a:extLst>
            <a:ext uri="{FF2B5EF4-FFF2-40B4-BE49-F238E27FC236}">
              <a16:creationId xmlns:a16="http://schemas.microsoft.com/office/drawing/2014/main" id="{00000000-0008-0000-0E00-00000002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104157</xdr:rowOff>
    </xdr:from>
    <xdr:ext cx="405111" cy="259045"/>
    <xdr:sp macro="" textlink="">
      <xdr:nvSpPr>
        <xdr:cNvPr id="514" name="【認定こども園・幼稚園・保育所】&#10;有形固定資産減価償却率平均値テキスト">
          <a:extLst>
            <a:ext uri="{FF2B5EF4-FFF2-40B4-BE49-F238E27FC236}">
              <a16:creationId xmlns:a16="http://schemas.microsoft.com/office/drawing/2014/main" id="{00000000-0008-0000-0E00-000002020000}"/>
            </a:ext>
          </a:extLst>
        </xdr:cNvPr>
        <xdr:cNvSpPr txBox="1"/>
      </xdr:nvSpPr>
      <xdr:spPr>
        <a:xfrm>
          <a:off x="16357600" y="6104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81280</xdr:rowOff>
    </xdr:from>
    <xdr:to>
      <xdr:col>85</xdr:col>
      <xdr:colOff>177800</xdr:colOff>
      <xdr:row>37</xdr:row>
      <xdr:rowOff>11430</xdr:rowOff>
    </xdr:to>
    <xdr:sp macro="" textlink="">
      <xdr:nvSpPr>
        <xdr:cNvPr id="515" name="フローチャート: 判断 514">
          <a:extLst>
            <a:ext uri="{FF2B5EF4-FFF2-40B4-BE49-F238E27FC236}">
              <a16:creationId xmlns:a16="http://schemas.microsoft.com/office/drawing/2014/main" id="{00000000-0008-0000-0E00-000003020000}"/>
            </a:ext>
          </a:extLst>
        </xdr:cNvPr>
        <xdr:cNvSpPr/>
      </xdr:nvSpPr>
      <xdr:spPr>
        <a:xfrm>
          <a:off x="16268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25400</xdr:rowOff>
    </xdr:from>
    <xdr:to>
      <xdr:col>81</xdr:col>
      <xdr:colOff>101600</xdr:colOff>
      <xdr:row>36</xdr:row>
      <xdr:rowOff>127000</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543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38100</xdr:rowOff>
    </xdr:from>
    <xdr:to>
      <xdr:col>76</xdr:col>
      <xdr:colOff>165100</xdr:colOff>
      <xdr:row>36</xdr:row>
      <xdr:rowOff>139700</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4541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1270</xdr:rowOff>
    </xdr:from>
    <xdr:to>
      <xdr:col>72</xdr:col>
      <xdr:colOff>38100</xdr:colOff>
      <xdr:row>37</xdr:row>
      <xdr:rowOff>102870</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3652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156210</xdr:rowOff>
    </xdr:from>
    <xdr:to>
      <xdr:col>85</xdr:col>
      <xdr:colOff>177800</xdr:colOff>
      <xdr:row>39</xdr:row>
      <xdr:rowOff>86360</xdr:rowOff>
    </xdr:to>
    <xdr:sp macro="" textlink="">
      <xdr:nvSpPr>
        <xdr:cNvPr id="525" name="楕円 524">
          <a:extLst>
            <a:ext uri="{FF2B5EF4-FFF2-40B4-BE49-F238E27FC236}">
              <a16:creationId xmlns:a16="http://schemas.microsoft.com/office/drawing/2014/main" id="{00000000-0008-0000-0E00-00000D020000}"/>
            </a:ext>
          </a:extLst>
        </xdr:cNvPr>
        <xdr:cNvSpPr/>
      </xdr:nvSpPr>
      <xdr:spPr>
        <a:xfrm>
          <a:off x="162687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134637</xdr:rowOff>
    </xdr:from>
    <xdr:ext cx="405111" cy="259045"/>
    <xdr:sp macro="" textlink="">
      <xdr:nvSpPr>
        <xdr:cNvPr id="526" name="【認定こども園・幼稚園・保育所】&#10;有形固定資産減価償却率該当値テキスト">
          <a:extLst>
            <a:ext uri="{FF2B5EF4-FFF2-40B4-BE49-F238E27FC236}">
              <a16:creationId xmlns:a16="http://schemas.microsoft.com/office/drawing/2014/main" id="{00000000-0008-0000-0E00-00000E020000}"/>
            </a:ext>
          </a:extLst>
        </xdr:cNvPr>
        <xdr:cNvSpPr txBox="1"/>
      </xdr:nvSpPr>
      <xdr:spPr>
        <a:xfrm>
          <a:off x="16357600" y="664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127000</xdr:rowOff>
    </xdr:from>
    <xdr:to>
      <xdr:col>81</xdr:col>
      <xdr:colOff>101600</xdr:colOff>
      <xdr:row>39</xdr:row>
      <xdr:rowOff>57150</xdr:rowOff>
    </xdr:to>
    <xdr:sp macro="" textlink="">
      <xdr:nvSpPr>
        <xdr:cNvPr id="527" name="楕円 526">
          <a:extLst>
            <a:ext uri="{FF2B5EF4-FFF2-40B4-BE49-F238E27FC236}">
              <a16:creationId xmlns:a16="http://schemas.microsoft.com/office/drawing/2014/main" id="{00000000-0008-0000-0E00-00000F020000}"/>
            </a:ext>
          </a:extLst>
        </xdr:cNvPr>
        <xdr:cNvSpPr/>
      </xdr:nvSpPr>
      <xdr:spPr>
        <a:xfrm>
          <a:off x="15430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6350</xdr:rowOff>
    </xdr:from>
    <xdr:to>
      <xdr:col>85</xdr:col>
      <xdr:colOff>127000</xdr:colOff>
      <xdr:row>39</xdr:row>
      <xdr:rowOff>35560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5481300" y="669290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68580</xdr:rowOff>
    </xdr:from>
    <xdr:to>
      <xdr:col>76</xdr:col>
      <xdr:colOff>165100</xdr:colOff>
      <xdr:row>38</xdr:row>
      <xdr:rowOff>170180</xdr:rowOff>
    </xdr:to>
    <xdr:sp macro="" textlink="">
      <xdr:nvSpPr>
        <xdr:cNvPr id="529" name="楕円 528">
          <a:extLst>
            <a:ext uri="{FF2B5EF4-FFF2-40B4-BE49-F238E27FC236}">
              <a16:creationId xmlns:a16="http://schemas.microsoft.com/office/drawing/2014/main" id="{00000000-0008-0000-0E00-000011020000}"/>
            </a:ext>
          </a:extLst>
        </xdr:cNvPr>
        <xdr:cNvSpPr/>
      </xdr:nvSpPr>
      <xdr:spPr>
        <a:xfrm>
          <a:off x="145415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119380</xdr:rowOff>
    </xdr:from>
    <xdr:to>
      <xdr:col>81</xdr:col>
      <xdr:colOff>50800</xdr:colOff>
      <xdr:row>39</xdr:row>
      <xdr:rowOff>6350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4592300" y="663448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39370</xdr:rowOff>
    </xdr:from>
    <xdr:to>
      <xdr:col>72</xdr:col>
      <xdr:colOff>38100</xdr:colOff>
      <xdr:row>38</xdr:row>
      <xdr:rowOff>140970</xdr:rowOff>
    </xdr:to>
    <xdr:sp macro="" textlink="">
      <xdr:nvSpPr>
        <xdr:cNvPr id="531" name="楕円 530">
          <a:extLst>
            <a:ext uri="{FF2B5EF4-FFF2-40B4-BE49-F238E27FC236}">
              <a16:creationId xmlns:a16="http://schemas.microsoft.com/office/drawing/2014/main" id="{00000000-0008-0000-0E00-000013020000}"/>
            </a:ext>
          </a:extLst>
        </xdr:cNvPr>
        <xdr:cNvSpPr/>
      </xdr:nvSpPr>
      <xdr:spPr>
        <a:xfrm>
          <a:off x="136525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90170</xdr:rowOff>
    </xdr:from>
    <xdr:to>
      <xdr:col>76</xdr:col>
      <xdr:colOff>114300</xdr:colOff>
      <xdr:row>38</xdr:row>
      <xdr:rowOff>119380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3703300" y="660527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39370</xdr:rowOff>
    </xdr:from>
    <xdr:to>
      <xdr:col>67</xdr:col>
      <xdr:colOff>101600</xdr:colOff>
      <xdr:row>38</xdr:row>
      <xdr:rowOff>140970</xdr:rowOff>
    </xdr:to>
    <xdr:sp macro="" textlink="">
      <xdr:nvSpPr>
        <xdr:cNvPr id="533" name="楕円 532">
          <a:extLst>
            <a:ext uri="{FF2B5EF4-FFF2-40B4-BE49-F238E27FC236}">
              <a16:creationId xmlns:a16="http://schemas.microsoft.com/office/drawing/2014/main" id="{00000000-0008-0000-0E00-000015020000}"/>
            </a:ext>
          </a:extLst>
        </xdr:cNvPr>
        <xdr:cNvSpPr/>
      </xdr:nvSpPr>
      <xdr:spPr>
        <a:xfrm>
          <a:off x="127635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90170</xdr:rowOff>
    </xdr:from>
    <xdr:to>
      <xdr:col>71</xdr:col>
      <xdr:colOff>177800</xdr:colOff>
      <xdr:row>38</xdr:row>
      <xdr:rowOff>90170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2814300" y="6605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143527</xdr:rowOff>
    </xdr:from>
    <xdr:ext cx="405111" cy="259045"/>
    <xdr:sp macro="" textlink="">
      <xdr:nvSpPr>
        <xdr:cNvPr id="535" name="n_1aveValue【認定こども園・幼稚園・保育所】&#10;有形固定資産減価償却率">
          <a:extLst>
            <a:ext uri="{FF2B5EF4-FFF2-40B4-BE49-F238E27FC236}">
              <a16:creationId xmlns:a16="http://schemas.microsoft.com/office/drawing/2014/main" id="{00000000-0008-0000-0E00-000017020000}"/>
            </a:ext>
          </a:extLst>
        </xdr:cNvPr>
        <xdr:cNvSpPr txBox="1"/>
      </xdr:nvSpPr>
      <xdr:spPr>
        <a:xfrm>
          <a:off x="1526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156227</xdr:rowOff>
    </xdr:from>
    <xdr:ext cx="405111" cy="259045"/>
    <xdr:sp macro="" textlink="">
      <xdr:nvSpPr>
        <xdr:cNvPr id="536" name="n_2aveValue【認定こども園・幼稚園・保育所】&#10;有形固定資産減価償却率">
          <a:extLst>
            <a:ext uri="{FF2B5EF4-FFF2-40B4-BE49-F238E27FC236}">
              <a16:creationId xmlns:a16="http://schemas.microsoft.com/office/drawing/2014/main" id="{00000000-0008-0000-0E00-000018020000}"/>
            </a:ext>
          </a:extLst>
        </xdr:cNvPr>
        <xdr:cNvSpPr txBox="1"/>
      </xdr:nvSpPr>
      <xdr:spPr>
        <a:xfrm>
          <a:off x="14389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119397</xdr:rowOff>
    </xdr:from>
    <xdr:ext cx="405111" cy="259045"/>
    <xdr:sp macro="" textlink="">
      <xdr:nvSpPr>
        <xdr:cNvPr id="537" name="n_3aveValue【認定こども園・幼稚園・保育所】&#10;有形固定資産減価償却率">
          <a:extLst>
            <a:ext uri="{FF2B5EF4-FFF2-40B4-BE49-F238E27FC236}">
              <a16:creationId xmlns:a16="http://schemas.microsoft.com/office/drawing/2014/main" id="{00000000-0008-0000-0E00-000019020000}"/>
            </a:ext>
          </a:extLst>
        </xdr:cNvPr>
        <xdr:cNvSpPr txBox="1"/>
      </xdr:nvSpPr>
      <xdr:spPr>
        <a:xfrm>
          <a:off x="13500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538" name="n_4aveValue【認定こども園・幼稚園・保育所】&#10;有形固定資産減価償却率">
          <a:extLst>
            <a:ext uri="{FF2B5EF4-FFF2-40B4-BE49-F238E27FC236}">
              <a16:creationId xmlns:a16="http://schemas.microsoft.com/office/drawing/2014/main" id="{00000000-0008-0000-0E00-00001A020000}"/>
            </a:ext>
          </a:extLst>
        </xdr:cNvPr>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48277</xdr:rowOff>
    </xdr:from>
    <xdr:ext cx="405111" cy="259045"/>
    <xdr:sp macro="" textlink="">
      <xdr:nvSpPr>
        <xdr:cNvPr id="539" name="n_1mainValue【認定こども園・幼稚園・保育所】&#10;有形固定資産減価償却率">
          <a:extLst>
            <a:ext uri="{FF2B5EF4-FFF2-40B4-BE49-F238E27FC236}">
              <a16:creationId xmlns:a16="http://schemas.microsoft.com/office/drawing/2014/main" id="{00000000-0008-0000-0E00-00001B020000}"/>
            </a:ext>
          </a:extLst>
        </xdr:cNvPr>
        <xdr:cNvSpPr txBox="1"/>
      </xdr:nvSpPr>
      <xdr:spPr>
        <a:xfrm>
          <a:off x="15266044" y="673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161307</xdr:rowOff>
    </xdr:from>
    <xdr:ext cx="405111" cy="259045"/>
    <xdr:sp macro="" textlink="">
      <xdr:nvSpPr>
        <xdr:cNvPr id="540" name="n_2main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4389744" y="667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132097</xdr:rowOff>
    </xdr:from>
    <xdr:ext cx="405111" cy="259045"/>
    <xdr:sp macro="" textlink="">
      <xdr:nvSpPr>
        <xdr:cNvPr id="541" name="n_3main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3500744" y="664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132097</xdr:rowOff>
    </xdr:from>
    <xdr:ext cx="405111" cy="259045"/>
    <xdr:sp macro="" textlink="">
      <xdr:nvSpPr>
        <xdr:cNvPr id="542" name="n_4main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2611744" y="664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a:extLst>
            <a:ext uri="{FF2B5EF4-FFF2-40B4-BE49-F238E27FC236}">
              <a16:creationId xmlns:a16="http://schemas.microsoft.com/office/drawing/2014/main" id="{00000000-0008-0000-0E00-000037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102870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flipV="1">
          <a:off x="22160864" y="57302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569" name="【認定こども園・幼稚園・保育所】&#10;一人当たり面積最小値テキスト">
          <a:extLst>
            <a:ext uri="{FF2B5EF4-FFF2-40B4-BE49-F238E27FC236}">
              <a16:creationId xmlns:a16="http://schemas.microsoft.com/office/drawing/2014/main" id="{00000000-0008-0000-0E00-000039020000}"/>
            </a:ext>
          </a:extLst>
        </xdr:cNvPr>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571" name="【認定こども園・幼稚園・保育所】&#10;一人当たり面積最大値テキスト">
          <a:extLst>
            <a:ext uri="{FF2B5EF4-FFF2-40B4-BE49-F238E27FC236}">
              <a16:creationId xmlns:a16="http://schemas.microsoft.com/office/drawing/2014/main" id="{00000000-0008-0000-0E00-00003B020000}"/>
            </a:ext>
          </a:extLst>
        </xdr:cNvPr>
        <xdr:cNvSpPr txBox="1"/>
      </xdr:nvSpPr>
      <xdr:spPr>
        <a:xfrm>
          <a:off x="2219960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22072600"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132642</xdr:rowOff>
    </xdr:from>
    <xdr:ext cx="469744" cy="259045"/>
    <xdr:sp macro="" textlink="">
      <xdr:nvSpPr>
        <xdr:cNvPr id="573" name="【認定こども園・幼稚園・保育所】&#10;一人当たり面積平均値テキスト">
          <a:extLst>
            <a:ext uri="{FF2B5EF4-FFF2-40B4-BE49-F238E27FC236}">
              <a16:creationId xmlns:a16="http://schemas.microsoft.com/office/drawing/2014/main" id="{00000000-0008-0000-0E00-00003D020000}"/>
            </a:ext>
          </a:extLst>
        </xdr:cNvPr>
        <xdr:cNvSpPr txBox="1"/>
      </xdr:nvSpPr>
      <xdr:spPr>
        <a:xfrm>
          <a:off x="22199600" y="664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109765</xdr:rowOff>
    </xdr:from>
    <xdr:to>
      <xdr:col>116</xdr:col>
      <xdr:colOff>114300</xdr:colOff>
      <xdr:row>40</xdr:row>
      <xdr:rowOff>39915</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221107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81462</xdr:rowOff>
    </xdr:from>
    <xdr:to>
      <xdr:col>112</xdr:col>
      <xdr:colOff>38100</xdr:colOff>
      <xdr:row>40</xdr:row>
      <xdr:rowOff>11612</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21272500" y="676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110853</xdr:rowOff>
    </xdr:from>
    <xdr:to>
      <xdr:col>102</xdr:col>
      <xdr:colOff>165100</xdr:colOff>
      <xdr:row>40</xdr:row>
      <xdr:rowOff>41003</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19494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113030</xdr:rowOff>
    </xdr:from>
    <xdr:to>
      <xdr:col>98</xdr:col>
      <xdr:colOff>38100</xdr:colOff>
      <xdr:row>40</xdr:row>
      <xdr:rowOff>43180</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18605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34109</xdr:rowOff>
    </xdr:from>
    <xdr:to>
      <xdr:col>116</xdr:col>
      <xdr:colOff>114300</xdr:colOff>
      <xdr:row>40</xdr:row>
      <xdr:rowOff>135709</xdr:rowOff>
    </xdr:to>
    <xdr:sp macro="" textlink="">
      <xdr:nvSpPr>
        <xdr:cNvPr id="584" name="楕円 583">
          <a:extLst>
            <a:ext uri="{FF2B5EF4-FFF2-40B4-BE49-F238E27FC236}">
              <a16:creationId xmlns:a16="http://schemas.microsoft.com/office/drawing/2014/main" id="{00000000-0008-0000-0E00-000048020000}"/>
            </a:ext>
          </a:extLst>
        </xdr:cNvPr>
        <xdr:cNvSpPr/>
      </xdr:nvSpPr>
      <xdr:spPr>
        <a:xfrm>
          <a:off x="22110700" y="689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12536</xdr:rowOff>
    </xdr:from>
    <xdr:ext cx="469744" cy="259045"/>
    <xdr:sp macro="" textlink="">
      <xdr:nvSpPr>
        <xdr:cNvPr id="585" name="【認定こども園・幼稚園・保育所】&#10;一人当たり面積該当値テキスト">
          <a:extLst>
            <a:ext uri="{FF2B5EF4-FFF2-40B4-BE49-F238E27FC236}">
              <a16:creationId xmlns:a16="http://schemas.microsoft.com/office/drawing/2014/main" id="{00000000-0008-0000-0E00-000049020000}"/>
            </a:ext>
          </a:extLst>
        </xdr:cNvPr>
        <xdr:cNvSpPr txBox="1"/>
      </xdr:nvSpPr>
      <xdr:spPr>
        <a:xfrm>
          <a:off x="22199600" y="687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34109</xdr:rowOff>
    </xdr:from>
    <xdr:to>
      <xdr:col>112</xdr:col>
      <xdr:colOff>38100</xdr:colOff>
      <xdr:row>40</xdr:row>
      <xdr:rowOff>135709</xdr:rowOff>
    </xdr:to>
    <xdr:sp macro="" textlink="">
      <xdr:nvSpPr>
        <xdr:cNvPr id="586" name="楕円 585">
          <a:extLst>
            <a:ext uri="{FF2B5EF4-FFF2-40B4-BE49-F238E27FC236}">
              <a16:creationId xmlns:a16="http://schemas.microsoft.com/office/drawing/2014/main" id="{00000000-0008-0000-0E00-00004A020000}"/>
            </a:ext>
          </a:extLst>
        </xdr:cNvPr>
        <xdr:cNvSpPr/>
      </xdr:nvSpPr>
      <xdr:spPr>
        <a:xfrm>
          <a:off x="21272500" y="689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84909</xdr:rowOff>
    </xdr:from>
    <xdr:to>
      <xdr:col>116</xdr:col>
      <xdr:colOff>63500</xdr:colOff>
      <xdr:row>40</xdr:row>
      <xdr:rowOff>84909</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21323300" y="69429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35197</xdr:rowOff>
    </xdr:from>
    <xdr:to>
      <xdr:col>107</xdr:col>
      <xdr:colOff>101600</xdr:colOff>
      <xdr:row>40</xdr:row>
      <xdr:rowOff>136797</xdr:rowOff>
    </xdr:to>
    <xdr:sp macro="" textlink="">
      <xdr:nvSpPr>
        <xdr:cNvPr id="588" name="楕円 587">
          <a:extLst>
            <a:ext uri="{FF2B5EF4-FFF2-40B4-BE49-F238E27FC236}">
              <a16:creationId xmlns:a16="http://schemas.microsoft.com/office/drawing/2014/main" id="{00000000-0008-0000-0E00-00004C020000}"/>
            </a:ext>
          </a:extLst>
        </xdr:cNvPr>
        <xdr:cNvSpPr/>
      </xdr:nvSpPr>
      <xdr:spPr>
        <a:xfrm>
          <a:off x="20383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84909</xdr:rowOff>
    </xdr:from>
    <xdr:to>
      <xdr:col>111</xdr:col>
      <xdr:colOff>177800</xdr:colOff>
      <xdr:row>40</xdr:row>
      <xdr:rowOff>85997</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flipV="1">
          <a:off x="20434300" y="694290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34109</xdr:rowOff>
    </xdr:from>
    <xdr:to>
      <xdr:col>102</xdr:col>
      <xdr:colOff>165100</xdr:colOff>
      <xdr:row>40</xdr:row>
      <xdr:rowOff>135709</xdr:rowOff>
    </xdr:to>
    <xdr:sp macro="" textlink="">
      <xdr:nvSpPr>
        <xdr:cNvPr id="590" name="楕円 589">
          <a:extLst>
            <a:ext uri="{FF2B5EF4-FFF2-40B4-BE49-F238E27FC236}">
              <a16:creationId xmlns:a16="http://schemas.microsoft.com/office/drawing/2014/main" id="{00000000-0008-0000-0E00-00004E020000}"/>
            </a:ext>
          </a:extLst>
        </xdr:cNvPr>
        <xdr:cNvSpPr/>
      </xdr:nvSpPr>
      <xdr:spPr>
        <a:xfrm>
          <a:off x="19494500" y="689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84909</xdr:rowOff>
    </xdr:from>
    <xdr:to>
      <xdr:col>107</xdr:col>
      <xdr:colOff>50800</xdr:colOff>
      <xdr:row>40</xdr:row>
      <xdr:rowOff>85997</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9545300" y="694290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30843</xdr:rowOff>
    </xdr:from>
    <xdr:to>
      <xdr:col>98</xdr:col>
      <xdr:colOff>38100</xdr:colOff>
      <xdr:row>40</xdr:row>
      <xdr:rowOff>132443</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18605500" y="68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81643</xdr:rowOff>
    </xdr:from>
    <xdr:to>
      <xdr:col>102</xdr:col>
      <xdr:colOff>114300</xdr:colOff>
      <xdr:row>40</xdr:row>
      <xdr:rowOff>84909</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8656300" y="69396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28139</xdr:rowOff>
    </xdr:from>
    <xdr:ext cx="469744" cy="259045"/>
    <xdr:sp macro="" textlink="">
      <xdr:nvSpPr>
        <xdr:cNvPr id="594" name="n_1aveValue【認定こども園・幼稚園・保育所】&#10;一人当たり面積">
          <a:extLst>
            <a:ext uri="{FF2B5EF4-FFF2-40B4-BE49-F238E27FC236}">
              <a16:creationId xmlns:a16="http://schemas.microsoft.com/office/drawing/2014/main" id="{00000000-0008-0000-0E00-000052020000}"/>
            </a:ext>
          </a:extLst>
        </xdr:cNvPr>
        <xdr:cNvSpPr txBox="1"/>
      </xdr:nvSpPr>
      <xdr:spPr>
        <a:xfrm>
          <a:off x="21075727" y="654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48821</xdr:rowOff>
    </xdr:from>
    <xdr:ext cx="469744" cy="259045"/>
    <xdr:sp macro="" textlink="">
      <xdr:nvSpPr>
        <xdr:cNvPr id="595" name="n_2aveValue【認定こども園・幼稚園・保育所】&#10;一人当たり面積">
          <a:extLst>
            <a:ext uri="{FF2B5EF4-FFF2-40B4-BE49-F238E27FC236}">
              <a16:creationId xmlns:a16="http://schemas.microsoft.com/office/drawing/2014/main" id="{00000000-0008-0000-0E00-000053020000}"/>
            </a:ext>
          </a:extLst>
        </xdr:cNvPr>
        <xdr:cNvSpPr txBox="1"/>
      </xdr:nvSpPr>
      <xdr:spPr>
        <a:xfrm>
          <a:off x="201994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57530</xdr:rowOff>
    </xdr:from>
    <xdr:ext cx="469744" cy="259045"/>
    <xdr:sp macro="" textlink="">
      <xdr:nvSpPr>
        <xdr:cNvPr id="596" name="n_3aveValue【認定こども園・幼稚園・保育所】&#10;一人当たり面積">
          <a:extLst>
            <a:ext uri="{FF2B5EF4-FFF2-40B4-BE49-F238E27FC236}">
              <a16:creationId xmlns:a16="http://schemas.microsoft.com/office/drawing/2014/main" id="{00000000-0008-0000-0E00-000054020000}"/>
            </a:ext>
          </a:extLst>
        </xdr:cNvPr>
        <xdr:cNvSpPr txBox="1"/>
      </xdr:nvSpPr>
      <xdr:spPr>
        <a:xfrm>
          <a:off x="19310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59707</xdr:rowOff>
    </xdr:from>
    <xdr:ext cx="469744" cy="259045"/>
    <xdr:sp macro="" textlink="">
      <xdr:nvSpPr>
        <xdr:cNvPr id="597" name="n_4ave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18421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126836</xdr:rowOff>
    </xdr:from>
    <xdr:ext cx="469744" cy="259045"/>
    <xdr:sp macro="" textlink="">
      <xdr:nvSpPr>
        <xdr:cNvPr id="598" name="n_1main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21075727" y="698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127924</xdr:rowOff>
    </xdr:from>
    <xdr:ext cx="469744" cy="259045"/>
    <xdr:sp macro="" textlink="">
      <xdr:nvSpPr>
        <xdr:cNvPr id="599" name="n_2main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20199427" y="698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126836</xdr:rowOff>
    </xdr:from>
    <xdr:ext cx="469744" cy="259045"/>
    <xdr:sp macro="" textlink="">
      <xdr:nvSpPr>
        <xdr:cNvPr id="600" name="n_3main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19310427" y="698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123570</xdr:rowOff>
    </xdr:from>
    <xdr:ext cx="469744" cy="259045"/>
    <xdr:sp macro="" textlink="">
      <xdr:nvSpPr>
        <xdr:cNvPr id="601" name="n_4main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18421427" y="698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00000000-0008-0000-0E00-00007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flipV="1">
          <a:off x="16318864" y="96088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627" name="【学校施設】&#10;有形固定資産減価償却率最小値テキスト">
          <a:extLst>
            <a:ext uri="{FF2B5EF4-FFF2-40B4-BE49-F238E27FC236}">
              <a16:creationId xmlns:a16="http://schemas.microsoft.com/office/drawing/2014/main" id="{00000000-0008-0000-0E00-000073020000}"/>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629" name="【学校施設】&#10;有形固定資産減価償却率最大値テキスト">
          <a:extLst>
            <a:ext uri="{FF2B5EF4-FFF2-40B4-BE49-F238E27FC236}">
              <a16:creationId xmlns:a16="http://schemas.microsoft.com/office/drawing/2014/main" id="{00000000-0008-0000-0E00-000075020000}"/>
            </a:ext>
          </a:extLst>
        </xdr:cNvPr>
        <xdr:cNvSpPr txBox="1"/>
      </xdr:nvSpPr>
      <xdr:spPr>
        <a:xfrm>
          <a:off x="163576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6230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00000000-0008-0000-0E00-000077020000}"/>
            </a:ext>
          </a:extLst>
        </xdr:cNvPr>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632" name="フローチャート: 判断 631">
          <a:extLst>
            <a:ext uri="{FF2B5EF4-FFF2-40B4-BE49-F238E27FC236}">
              <a16:creationId xmlns:a16="http://schemas.microsoft.com/office/drawing/2014/main" id="{00000000-0008-0000-0E00-000078020000}"/>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634" name="フローチャート: 判断 633">
          <a:extLst>
            <a:ext uri="{FF2B5EF4-FFF2-40B4-BE49-F238E27FC236}">
              <a16:creationId xmlns:a16="http://schemas.microsoft.com/office/drawing/2014/main" id="{00000000-0008-0000-0E00-00007A020000}"/>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12763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642" name="楕円 641">
          <a:extLst>
            <a:ext uri="{FF2B5EF4-FFF2-40B4-BE49-F238E27FC236}">
              <a16:creationId xmlns:a16="http://schemas.microsoft.com/office/drawing/2014/main" id="{00000000-0008-0000-0E00-000082020000}"/>
            </a:ext>
          </a:extLst>
        </xdr:cNvPr>
        <xdr:cNvSpPr/>
      </xdr:nvSpPr>
      <xdr:spPr>
        <a:xfrm>
          <a:off x="16268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xdr:rowOff>
    </xdr:from>
    <xdr:ext cx="405111" cy="259045"/>
    <xdr:sp macro="" textlink="">
      <xdr:nvSpPr>
        <xdr:cNvPr id="643" name="【学校施設】&#10;有形固定資産減価償却率該当値テキスト">
          <a:extLst>
            <a:ext uri="{FF2B5EF4-FFF2-40B4-BE49-F238E27FC236}">
              <a16:creationId xmlns:a16="http://schemas.microsoft.com/office/drawing/2014/main" id="{00000000-0008-0000-0E00-000083020000}"/>
            </a:ext>
          </a:extLst>
        </xdr:cNvPr>
        <xdr:cNvSpPr txBox="1"/>
      </xdr:nvSpPr>
      <xdr:spPr>
        <a:xfrm>
          <a:off x="16357600"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156845</xdr:rowOff>
    </xdr:from>
    <xdr:to>
      <xdr:col>81</xdr:col>
      <xdr:colOff>101600</xdr:colOff>
      <xdr:row>60</xdr:row>
      <xdr:rowOff>86995</xdr:rowOff>
    </xdr:to>
    <xdr:sp macro="" textlink="">
      <xdr:nvSpPr>
        <xdr:cNvPr id="644" name="楕円 643">
          <a:extLst>
            <a:ext uri="{FF2B5EF4-FFF2-40B4-BE49-F238E27FC236}">
              <a16:creationId xmlns:a16="http://schemas.microsoft.com/office/drawing/2014/main" id="{00000000-0008-0000-0E00-000084020000}"/>
            </a:ext>
          </a:extLst>
        </xdr:cNvPr>
        <xdr:cNvSpPr/>
      </xdr:nvSpPr>
      <xdr:spPr>
        <a:xfrm>
          <a:off x="15430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36195</xdr:rowOff>
    </xdr:from>
    <xdr:to>
      <xdr:col>85</xdr:col>
      <xdr:colOff>127000</xdr:colOff>
      <xdr:row>60</xdr:row>
      <xdr:rowOff>72390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5481300" y="1032319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46" name="楕円 645">
          <a:extLst>
            <a:ext uri="{FF2B5EF4-FFF2-40B4-BE49-F238E27FC236}">
              <a16:creationId xmlns:a16="http://schemas.microsoft.com/office/drawing/2014/main" id="{00000000-0008-0000-0E00-000086020000}"/>
            </a:ext>
          </a:extLst>
        </xdr:cNvPr>
        <xdr:cNvSpPr/>
      </xdr:nvSpPr>
      <xdr:spPr>
        <a:xfrm>
          <a:off x="14541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1905</xdr:rowOff>
    </xdr:from>
    <xdr:to>
      <xdr:col>81</xdr:col>
      <xdr:colOff>50800</xdr:colOff>
      <xdr:row>60</xdr:row>
      <xdr:rowOff>36195</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4592300" y="102889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118745</xdr:rowOff>
    </xdr:from>
    <xdr:to>
      <xdr:col>72</xdr:col>
      <xdr:colOff>38100</xdr:colOff>
      <xdr:row>59</xdr:row>
      <xdr:rowOff>48895</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3652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169545</xdr:rowOff>
    </xdr:from>
    <xdr:to>
      <xdr:col>76</xdr:col>
      <xdr:colOff>114300</xdr:colOff>
      <xdr:row>60</xdr:row>
      <xdr:rowOff>1905</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3703300" y="10113645"/>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71120</xdr:rowOff>
    </xdr:from>
    <xdr:to>
      <xdr:col>67</xdr:col>
      <xdr:colOff>101600</xdr:colOff>
      <xdr:row>60</xdr:row>
      <xdr:rowOff>1270</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2763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169545</xdr:rowOff>
    </xdr:from>
    <xdr:to>
      <xdr:col>71</xdr:col>
      <xdr:colOff>177800</xdr:colOff>
      <xdr:row>59</xdr:row>
      <xdr:rowOff>121920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flipV="1">
          <a:off x="12814300" y="1011364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652" name="n_1aveValue【学校施設】&#10;有形固定資産減価償却率">
          <a:extLst>
            <a:ext uri="{FF2B5EF4-FFF2-40B4-BE49-F238E27FC236}">
              <a16:creationId xmlns:a16="http://schemas.microsoft.com/office/drawing/2014/main" id="{00000000-0008-0000-0E00-00008C020000}"/>
            </a:ext>
          </a:extLst>
        </xdr:cNvPr>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653" name="n_2aveValue【学校施設】&#10;有形固定資産減価償却率">
          <a:extLst>
            <a:ext uri="{FF2B5EF4-FFF2-40B4-BE49-F238E27FC236}">
              <a16:creationId xmlns:a16="http://schemas.microsoft.com/office/drawing/2014/main" id="{00000000-0008-0000-0E00-00008D020000}"/>
            </a:ext>
          </a:extLst>
        </xdr:cNvPr>
        <xdr:cNvSpPr txBox="1"/>
      </xdr:nvSpPr>
      <xdr:spPr>
        <a:xfrm>
          <a:off x="14389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654" name="n_3aveValue【学校施設】&#10;有形固定資産減価償却率">
          <a:extLst>
            <a:ext uri="{FF2B5EF4-FFF2-40B4-BE49-F238E27FC236}">
              <a16:creationId xmlns:a16="http://schemas.microsoft.com/office/drawing/2014/main" id="{00000000-0008-0000-0E00-00008E020000}"/>
            </a:ext>
          </a:extLst>
        </xdr:cNvPr>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167657</xdr:rowOff>
    </xdr:from>
    <xdr:ext cx="405111" cy="259045"/>
    <xdr:sp macro="" textlink="">
      <xdr:nvSpPr>
        <xdr:cNvPr id="655" name="n_4aveValue【学校施設】&#10;有形固定資産減価償却率">
          <a:extLst>
            <a:ext uri="{FF2B5EF4-FFF2-40B4-BE49-F238E27FC236}">
              <a16:creationId xmlns:a16="http://schemas.microsoft.com/office/drawing/2014/main" id="{00000000-0008-0000-0E00-00008F020000}"/>
            </a:ext>
          </a:extLst>
        </xdr:cNvPr>
        <xdr:cNvSpPr txBox="1"/>
      </xdr:nvSpPr>
      <xdr:spPr>
        <a:xfrm>
          <a:off x="12611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78122</xdr:rowOff>
    </xdr:from>
    <xdr:ext cx="405111" cy="259045"/>
    <xdr:sp macro="" textlink="">
      <xdr:nvSpPr>
        <xdr:cNvPr id="656" name="n_1mainValue【学校施設】&#10;有形固定資産減価償却率">
          <a:extLst>
            <a:ext uri="{FF2B5EF4-FFF2-40B4-BE49-F238E27FC236}">
              <a16:creationId xmlns:a16="http://schemas.microsoft.com/office/drawing/2014/main" id="{00000000-0008-0000-0E00-000090020000}"/>
            </a:ext>
          </a:extLst>
        </xdr:cNvPr>
        <xdr:cNvSpPr txBox="1"/>
      </xdr:nvSpPr>
      <xdr:spPr>
        <a:xfrm>
          <a:off x="152660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657" name="n_2mainValue【学校施設】&#10;有形固定資産減価償却率">
          <a:extLst>
            <a:ext uri="{FF2B5EF4-FFF2-40B4-BE49-F238E27FC236}">
              <a16:creationId xmlns:a16="http://schemas.microsoft.com/office/drawing/2014/main" id="{00000000-0008-0000-0E00-000091020000}"/>
            </a:ext>
          </a:extLst>
        </xdr:cNvPr>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65422</xdr:rowOff>
    </xdr:from>
    <xdr:ext cx="405111" cy="259045"/>
    <xdr:sp macro="" textlink="">
      <xdr:nvSpPr>
        <xdr:cNvPr id="658" name="n_3mainValue【学校施設】&#10;有形固定資産減価償却率">
          <a:extLst>
            <a:ext uri="{FF2B5EF4-FFF2-40B4-BE49-F238E27FC236}">
              <a16:creationId xmlns:a16="http://schemas.microsoft.com/office/drawing/2014/main" id="{00000000-0008-0000-0E00-000092020000}"/>
            </a:ext>
          </a:extLst>
        </xdr:cNvPr>
        <xdr:cNvSpPr txBox="1"/>
      </xdr:nvSpPr>
      <xdr:spPr>
        <a:xfrm>
          <a:off x="13500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17797</xdr:rowOff>
    </xdr:from>
    <xdr:ext cx="405111" cy="259045"/>
    <xdr:sp macro="" textlink="">
      <xdr:nvSpPr>
        <xdr:cNvPr id="659" name="n_4mainValue【学校施設】&#10;有形固定資産減価償却率">
          <a:extLst>
            <a:ext uri="{FF2B5EF4-FFF2-40B4-BE49-F238E27FC236}">
              <a16:creationId xmlns:a16="http://schemas.microsoft.com/office/drawing/2014/main" id="{00000000-0008-0000-0E00-000093020000}"/>
            </a:ext>
          </a:extLst>
        </xdr:cNvPr>
        <xdr:cNvSpPr txBox="1"/>
      </xdr:nvSpPr>
      <xdr:spPr>
        <a:xfrm>
          <a:off x="12611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00000000-0008-0000-0E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flipV="1">
          <a:off x="22160864" y="9577959"/>
          <a:ext cx="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684" name="【学校施設】&#10;一人当たり面積最小値テキスト">
          <a:extLst>
            <a:ext uri="{FF2B5EF4-FFF2-40B4-BE49-F238E27FC236}">
              <a16:creationId xmlns:a16="http://schemas.microsoft.com/office/drawing/2014/main" id="{00000000-0008-0000-0E00-0000AC020000}"/>
            </a:ext>
          </a:extLst>
        </xdr:cNvPr>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686" name="【学校施設】&#10;一人当たり面積最大値テキスト">
          <a:extLst>
            <a:ext uri="{FF2B5EF4-FFF2-40B4-BE49-F238E27FC236}">
              <a16:creationId xmlns:a16="http://schemas.microsoft.com/office/drawing/2014/main" id="{00000000-0008-0000-0E00-0000AE020000}"/>
            </a:ext>
          </a:extLst>
        </xdr:cNvPr>
        <xdr:cNvSpPr txBox="1"/>
      </xdr:nvSpPr>
      <xdr:spPr>
        <a:xfrm>
          <a:off x="22199600" y="93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93387</xdr:rowOff>
    </xdr:from>
    <xdr:ext cx="469744" cy="259045"/>
    <xdr:sp macro="" textlink="">
      <xdr:nvSpPr>
        <xdr:cNvPr id="688" name="【学校施設】&#10;一人当たり面積平均値テキスト">
          <a:extLst>
            <a:ext uri="{FF2B5EF4-FFF2-40B4-BE49-F238E27FC236}">
              <a16:creationId xmlns:a16="http://schemas.microsoft.com/office/drawing/2014/main" id="{00000000-0008-0000-0E00-0000B0020000}"/>
            </a:ext>
          </a:extLst>
        </xdr:cNvPr>
        <xdr:cNvSpPr txBox="1"/>
      </xdr:nvSpPr>
      <xdr:spPr>
        <a:xfrm>
          <a:off x="22199600" y="10551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689" name="フローチャート: 判断 688">
          <a:extLst>
            <a:ext uri="{FF2B5EF4-FFF2-40B4-BE49-F238E27FC236}">
              <a16:creationId xmlns:a16="http://schemas.microsoft.com/office/drawing/2014/main" id="{00000000-0008-0000-0E00-0000B1020000}"/>
            </a:ext>
          </a:extLst>
        </xdr:cNvPr>
        <xdr:cNvSpPr/>
      </xdr:nvSpPr>
      <xdr:spPr>
        <a:xfrm>
          <a:off x="22110700" y="107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65786</xdr:rowOff>
    </xdr:from>
    <xdr:to>
      <xdr:col>112</xdr:col>
      <xdr:colOff>38100</xdr:colOff>
      <xdr:row>62</xdr:row>
      <xdr:rowOff>167386</xdr:rowOff>
    </xdr:to>
    <xdr:sp macro="" textlink="">
      <xdr:nvSpPr>
        <xdr:cNvPr id="690" name="フローチャート: 判断 689">
          <a:extLst>
            <a:ext uri="{FF2B5EF4-FFF2-40B4-BE49-F238E27FC236}">
              <a16:creationId xmlns:a16="http://schemas.microsoft.com/office/drawing/2014/main" id="{00000000-0008-0000-0E00-0000B2020000}"/>
            </a:ext>
          </a:extLst>
        </xdr:cNvPr>
        <xdr:cNvSpPr/>
      </xdr:nvSpPr>
      <xdr:spPr>
        <a:xfrm>
          <a:off x="21272500" y="1069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72416</xdr:rowOff>
    </xdr:from>
    <xdr:to>
      <xdr:col>107</xdr:col>
      <xdr:colOff>101600</xdr:colOff>
      <xdr:row>63</xdr:row>
      <xdr:rowOff>2566</xdr:rowOff>
    </xdr:to>
    <xdr:sp macro="" textlink="">
      <xdr:nvSpPr>
        <xdr:cNvPr id="691" name="フローチャート: 判断 690">
          <a:extLst>
            <a:ext uri="{FF2B5EF4-FFF2-40B4-BE49-F238E27FC236}">
              <a16:creationId xmlns:a16="http://schemas.microsoft.com/office/drawing/2014/main" id="{00000000-0008-0000-0E00-0000B3020000}"/>
            </a:ext>
          </a:extLst>
        </xdr:cNvPr>
        <xdr:cNvSpPr/>
      </xdr:nvSpPr>
      <xdr:spPr>
        <a:xfrm>
          <a:off x="20383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48946</xdr:rowOff>
    </xdr:from>
    <xdr:to>
      <xdr:col>102</xdr:col>
      <xdr:colOff>165100</xdr:colOff>
      <xdr:row>62</xdr:row>
      <xdr:rowOff>150546</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19494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59004</xdr:rowOff>
    </xdr:from>
    <xdr:to>
      <xdr:col>98</xdr:col>
      <xdr:colOff>38100</xdr:colOff>
      <xdr:row>62</xdr:row>
      <xdr:rowOff>160604</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18605500" y="1068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80188</xdr:rowOff>
    </xdr:from>
    <xdr:to>
      <xdr:col>116</xdr:col>
      <xdr:colOff>114300</xdr:colOff>
      <xdr:row>64</xdr:row>
      <xdr:rowOff>10338</xdr:rowOff>
    </xdr:to>
    <xdr:sp macro="" textlink="">
      <xdr:nvSpPr>
        <xdr:cNvPr id="699" name="楕円 698">
          <a:extLst>
            <a:ext uri="{FF2B5EF4-FFF2-40B4-BE49-F238E27FC236}">
              <a16:creationId xmlns:a16="http://schemas.microsoft.com/office/drawing/2014/main" id="{00000000-0008-0000-0E00-0000BB020000}"/>
            </a:ext>
          </a:extLst>
        </xdr:cNvPr>
        <xdr:cNvSpPr/>
      </xdr:nvSpPr>
      <xdr:spPr>
        <a:xfrm>
          <a:off x="22110700" y="108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166565</xdr:rowOff>
    </xdr:from>
    <xdr:ext cx="469744" cy="259045"/>
    <xdr:sp macro="" textlink="">
      <xdr:nvSpPr>
        <xdr:cNvPr id="700" name="【学校施設】&#10;一人当たり面積該当値テキスト">
          <a:extLst>
            <a:ext uri="{FF2B5EF4-FFF2-40B4-BE49-F238E27FC236}">
              <a16:creationId xmlns:a16="http://schemas.microsoft.com/office/drawing/2014/main" id="{00000000-0008-0000-0E00-0000BC020000}"/>
            </a:ext>
          </a:extLst>
        </xdr:cNvPr>
        <xdr:cNvSpPr txBox="1"/>
      </xdr:nvSpPr>
      <xdr:spPr>
        <a:xfrm>
          <a:off x="22199600" y="1079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80188</xdr:rowOff>
    </xdr:from>
    <xdr:to>
      <xdr:col>112</xdr:col>
      <xdr:colOff>38100</xdr:colOff>
      <xdr:row>64</xdr:row>
      <xdr:rowOff>10338</xdr:rowOff>
    </xdr:to>
    <xdr:sp macro="" textlink="">
      <xdr:nvSpPr>
        <xdr:cNvPr id="701" name="楕円 700">
          <a:extLst>
            <a:ext uri="{FF2B5EF4-FFF2-40B4-BE49-F238E27FC236}">
              <a16:creationId xmlns:a16="http://schemas.microsoft.com/office/drawing/2014/main" id="{00000000-0008-0000-0E00-0000BD020000}"/>
            </a:ext>
          </a:extLst>
        </xdr:cNvPr>
        <xdr:cNvSpPr/>
      </xdr:nvSpPr>
      <xdr:spPr>
        <a:xfrm>
          <a:off x="21272500" y="108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130988</xdr:rowOff>
    </xdr:from>
    <xdr:to>
      <xdr:col>116</xdr:col>
      <xdr:colOff>63500</xdr:colOff>
      <xdr:row>63</xdr:row>
      <xdr:rowOff>130988</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21323300" y="109323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80340</xdr:rowOff>
    </xdr:from>
    <xdr:to>
      <xdr:col>107</xdr:col>
      <xdr:colOff>101600</xdr:colOff>
      <xdr:row>64</xdr:row>
      <xdr:rowOff>10490</xdr:rowOff>
    </xdr:to>
    <xdr:sp macro="" textlink="">
      <xdr:nvSpPr>
        <xdr:cNvPr id="703" name="楕円 702">
          <a:extLst>
            <a:ext uri="{FF2B5EF4-FFF2-40B4-BE49-F238E27FC236}">
              <a16:creationId xmlns:a16="http://schemas.microsoft.com/office/drawing/2014/main" id="{00000000-0008-0000-0E00-0000BF020000}"/>
            </a:ext>
          </a:extLst>
        </xdr:cNvPr>
        <xdr:cNvSpPr/>
      </xdr:nvSpPr>
      <xdr:spPr>
        <a:xfrm>
          <a:off x="20383500" y="1088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130988</xdr:rowOff>
    </xdr:from>
    <xdr:to>
      <xdr:col>111</xdr:col>
      <xdr:colOff>177800</xdr:colOff>
      <xdr:row>63</xdr:row>
      <xdr:rowOff>131140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flipV="1">
          <a:off x="20434300" y="10932338"/>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80035</xdr:rowOff>
    </xdr:from>
    <xdr:to>
      <xdr:col>102</xdr:col>
      <xdr:colOff>165100</xdr:colOff>
      <xdr:row>64</xdr:row>
      <xdr:rowOff>10185</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19494500" y="1088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130835</xdr:rowOff>
    </xdr:from>
    <xdr:to>
      <xdr:col>107</xdr:col>
      <xdr:colOff>50800</xdr:colOff>
      <xdr:row>63</xdr:row>
      <xdr:rowOff>131140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9545300" y="1093218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78892</xdr:rowOff>
    </xdr:from>
    <xdr:to>
      <xdr:col>98</xdr:col>
      <xdr:colOff>38100</xdr:colOff>
      <xdr:row>64</xdr:row>
      <xdr:rowOff>9042</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18605500" y="1088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129692</xdr:rowOff>
    </xdr:from>
    <xdr:to>
      <xdr:col>102</xdr:col>
      <xdr:colOff>114300</xdr:colOff>
      <xdr:row>63</xdr:row>
      <xdr:rowOff>130835</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656300" y="1093104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12463</xdr:rowOff>
    </xdr:from>
    <xdr:ext cx="469744" cy="259045"/>
    <xdr:sp macro="" textlink="">
      <xdr:nvSpPr>
        <xdr:cNvPr id="709" name="n_1aveValue【学校施設】&#10;一人当たり面積">
          <a:extLst>
            <a:ext uri="{FF2B5EF4-FFF2-40B4-BE49-F238E27FC236}">
              <a16:creationId xmlns:a16="http://schemas.microsoft.com/office/drawing/2014/main" id="{00000000-0008-0000-0E00-0000C5020000}"/>
            </a:ext>
          </a:extLst>
        </xdr:cNvPr>
        <xdr:cNvSpPr txBox="1"/>
      </xdr:nvSpPr>
      <xdr:spPr>
        <a:xfrm>
          <a:off x="21075727" y="1047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19093</xdr:rowOff>
    </xdr:from>
    <xdr:ext cx="469744" cy="259045"/>
    <xdr:sp macro="" textlink="">
      <xdr:nvSpPr>
        <xdr:cNvPr id="710" name="n_2aveValue【学校施設】&#10;一人当たり面積">
          <a:extLst>
            <a:ext uri="{FF2B5EF4-FFF2-40B4-BE49-F238E27FC236}">
              <a16:creationId xmlns:a16="http://schemas.microsoft.com/office/drawing/2014/main" id="{00000000-0008-0000-0E00-0000C6020000}"/>
            </a:ext>
          </a:extLst>
        </xdr:cNvPr>
        <xdr:cNvSpPr txBox="1"/>
      </xdr:nvSpPr>
      <xdr:spPr>
        <a:xfrm>
          <a:off x="20199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167073</xdr:rowOff>
    </xdr:from>
    <xdr:ext cx="469744" cy="259045"/>
    <xdr:sp macro="" textlink="">
      <xdr:nvSpPr>
        <xdr:cNvPr id="711" name="n_3aveValue【学校施設】&#10;一人当たり面積">
          <a:extLst>
            <a:ext uri="{FF2B5EF4-FFF2-40B4-BE49-F238E27FC236}">
              <a16:creationId xmlns:a16="http://schemas.microsoft.com/office/drawing/2014/main" id="{00000000-0008-0000-0E00-0000C7020000}"/>
            </a:ext>
          </a:extLst>
        </xdr:cNvPr>
        <xdr:cNvSpPr txBox="1"/>
      </xdr:nvSpPr>
      <xdr:spPr>
        <a:xfrm>
          <a:off x="19310427" y="104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5681</xdr:rowOff>
    </xdr:from>
    <xdr:ext cx="469744" cy="259045"/>
    <xdr:sp macro="" textlink="">
      <xdr:nvSpPr>
        <xdr:cNvPr id="712" name="n_4aveValue【学校施設】&#10;一人当たり面積">
          <a:extLst>
            <a:ext uri="{FF2B5EF4-FFF2-40B4-BE49-F238E27FC236}">
              <a16:creationId xmlns:a16="http://schemas.microsoft.com/office/drawing/2014/main" id="{00000000-0008-0000-0E00-0000C8020000}"/>
            </a:ext>
          </a:extLst>
        </xdr:cNvPr>
        <xdr:cNvSpPr txBox="1"/>
      </xdr:nvSpPr>
      <xdr:spPr>
        <a:xfrm>
          <a:off x="18421427" y="1046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1465</xdr:rowOff>
    </xdr:from>
    <xdr:ext cx="469744" cy="259045"/>
    <xdr:sp macro="" textlink="">
      <xdr:nvSpPr>
        <xdr:cNvPr id="713" name="n_1mainValue【学校施設】&#10;一人当たり面積">
          <a:extLst>
            <a:ext uri="{FF2B5EF4-FFF2-40B4-BE49-F238E27FC236}">
              <a16:creationId xmlns:a16="http://schemas.microsoft.com/office/drawing/2014/main" id="{00000000-0008-0000-0E00-0000C9020000}"/>
            </a:ext>
          </a:extLst>
        </xdr:cNvPr>
        <xdr:cNvSpPr txBox="1"/>
      </xdr:nvSpPr>
      <xdr:spPr>
        <a:xfrm>
          <a:off x="21075727" y="1097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1617</xdr:rowOff>
    </xdr:from>
    <xdr:ext cx="469744" cy="259045"/>
    <xdr:sp macro="" textlink="">
      <xdr:nvSpPr>
        <xdr:cNvPr id="714" name="n_2mainValue【学校施設】&#10;一人当たり面積">
          <a:extLst>
            <a:ext uri="{FF2B5EF4-FFF2-40B4-BE49-F238E27FC236}">
              <a16:creationId xmlns:a16="http://schemas.microsoft.com/office/drawing/2014/main" id="{00000000-0008-0000-0E00-0000CA020000}"/>
            </a:ext>
          </a:extLst>
        </xdr:cNvPr>
        <xdr:cNvSpPr txBox="1"/>
      </xdr:nvSpPr>
      <xdr:spPr>
        <a:xfrm>
          <a:off x="20199427" y="1097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1312</xdr:rowOff>
    </xdr:from>
    <xdr:ext cx="469744" cy="259045"/>
    <xdr:sp macro="" textlink="">
      <xdr:nvSpPr>
        <xdr:cNvPr id="715" name="n_3mainValue【学校施設】&#10;一人当たり面積">
          <a:extLst>
            <a:ext uri="{FF2B5EF4-FFF2-40B4-BE49-F238E27FC236}">
              <a16:creationId xmlns:a16="http://schemas.microsoft.com/office/drawing/2014/main" id="{00000000-0008-0000-0E00-0000CB020000}"/>
            </a:ext>
          </a:extLst>
        </xdr:cNvPr>
        <xdr:cNvSpPr txBox="1"/>
      </xdr:nvSpPr>
      <xdr:spPr>
        <a:xfrm>
          <a:off x="19310427" y="1097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169</xdr:rowOff>
    </xdr:from>
    <xdr:ext cx="469744" cy="259045"/>
    <xdr:sp macro="" textlink="">
      <xdr:nvSpPr>
        <xdr:cNvPr id="716" name="n_4mainValue【学校施設】&#10;一人当たり面積">
          <a:extLst>
            <a:ext uri="{FF2B5EF4-FFF2-40B4-BE49-F238E27FC236}">
              <a16:creationId xmlns:a16="http://schemas.microsoft.com/office/drawing/2014/main" id="{00000000-0008-0000-0E00-0000CC020000}"/>
            </a:ext>
          </a:extLst>
        </xdr:cNvPr>
        <xdr:cNvSpPr txBox="1"/>
      </xdr:nvSpPr>
      <xdr:spPr>
        <a:xfrm>
          <a:off x="18421427" y="1097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a:extLst>
            <a:ext uri="{FF2B5EF4-FFF2-40B4-BE49-F238E27FC236}">
              <a16:creationId xmlns:a16="http://schemas.microsoft.com/office/drawing/2014/main" id="{00000000-0008-0000-0E00-0000E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111579</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flipV="1">
          <a:off x="16318864" y="13389973"/>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115406</xdr:rowOff>
    </xdr:from>
    <xdr:ext cx="405111" cy="259045"/>
    <xdr:sp macro="" textlink="">
      <xdr:nvSpPr>
        <xdr:cNvPr id="743" name="【児童館】&#10;有形固定資産減価償却率最小値テキスト">
          <a:extLst>
            <a:ext uri="{FF2B5EF4-FFF2-40B4-BE49-F238E27FC236}">
              <a16:creationId xmlns:a16="http://schemas.microsoft.com/office/drawing/2014/main" id="{00000000-0008-0000-0E00-0000E7020000}"/>
            </a:ext>
          </a:extLst>
        </xdr:cNvPr>
        <xdr:cNvSpPr txBox="1"/>
      </xdr:nvSpPr>
      <xdr:spPr>
        <a:xfrm>
          <a:off x="16357600" y="1486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111579</xdr:rowOff>
    </xdr:from>
    <xdr:to>
      <xdr:col>86</xdr:col>
      <xdr:colOff>25400</xdr:colOff>
      <xdr:row>86</xdr:row>
      <xdr:rowOff>111579</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6230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745" name="【児童館】&#10;有形固定資産減価償却率最大値テキスト">
          <a:extLst>
            <a:ext uri="{FF2B5EF4-FFF2-40B4-BE49-F238E27FC236}">
              <a16:creationId xmlns:a16="http://schemas.microsoft.com/office/drawing/2014/main" id="{00000000-0008-0000-0E00-0000E9020000}"/>
            </a:ext>
          </a:extLst>
        </xdr:cNvPr>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129376</xdr:rowOff>
    </xdr:from>
    <xdr:ext cx="405111" cy="259045"/>
    <xdr:sp macro="" textlink="">
      <xdr:nvSpPr>
        <xdr:cNvPr id="747" name="【児童館】&#10;有形固定資産減価償却率平均値テキスト">
          <a:extLst>
            <a:ext uri="{FF2B5EF4-FFF2-40B4-BE49-F238E27FC236}">
              <a16:creationId xmlns:a16="http://schemas.microsoft.com/office/drawing/2014/main" id="{00000000-0008-0000-0E00-0000EB020000}"/>
            </a:ext>
          </a:extLst>
        </xdr:cNvPr>
        <xdr:cNvSpPr txBox="1"/>
      </xdr:nvSpPr>
      <xdr:spPr>
        <a:xfrm>
          <a:off x="16357600" y="136739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106499</xdr:rowOff>
    </xdr:from>
    <xdr:to>
      <xdr:col>85</xdr:col>
      <xdr:colOff>177800</xdr:colOff>
      <xdr:row>81</xdr:row>
      <xdr:rowOff>36649</xdr:rowOff>
    </xdr:to>
    <xdr:sp macro="" textlink="">
      <xdr:nvSpPr>
        <xdr:cNvPr id="748" name="フローチャート: 判断 747">
          <a:extLst>
            <a:ext uri="{FF2B5EF4-FFF2-40B4-BE49-F238E27FC236}">
              <a16:creationId xmlns:a16="http://schemas.microsoft.com/office/drawing/2014/main" id="{00000000-0008-0000-0E00-0000EC020000}"/>
            </a:ext>
          </a:extLst>
        </xdr:cNvPr>
        <xdr:cNvSpPr/>
      </xdr:nvSpPr>
      <xdr:spPr>
        <a:xfrm>
          <a:off x="16268700" y="1382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82006</xdr:rowOff>
    </xdr:from>
    <xdr:to>
      <xdr:col>81</xdr:col>
      <xdr:colOff>101600</xdr:colOff>
      <xdr:row>80</xdr:row>
      <xdr:rowOff>12156</xdr:rowOff>
    </xdr:to>
    <xdr:sp macro="" textlink="">
      <xdr:nvSpPr>
        <xdr:cNvPr id="749" name="フローチャート: 判断 748">
          <a:extLst>
            <a:ext uri="{FF2B5EF4-FFF2-40B4-BE49-F238E27FC236}">
              <a16:creationId xmlns:a16="http://schemas.microsoft.com/office/drawing/2014/main" id="{00000000-0008-0000-0E00-0000ED020000}"/>
            </a:ext>
          </a:extLst>
        </xdr:cNvPr>
        <xdr:cNvSpPr/>
      </xdr:nvSpPr>
      <xdr:spPr>
        <a:xfrm>
          <a:off x="15430500" y="136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54248</xdr:rowOff>
    </xdr:from>
    <xdr:to>
      <xdr:col>76</xdr:col>
      <xdr:colOff>165100</xdr:colOff>
      <xdr:row>79</xdr:row>
      <xdr:rowOff>155848</xdr:rowOff>
    </xdr:to>
    <xdr:sp macro="" textlink="">
      <xdr:nvSpPr>
        <xdr:cNvPr id="750" name="フローチャート: 判断 749">
          <a:extLst>
            <a:ext uri="{FF2B5EF4-FFF2-40B4-BE49-F238E27FC236}">
              <a16:creationId xmlns:a16="http://schemas.microsoft.com/office/drawing/2014/main" id="{00000000-0008-0000-0E00-0000EE020000}"/>
            </a:ext>
          </a:extLst>
        </xdr:cNvPr>
        <xdr:cNvSpPr/>
      </xdr:nvSpPr>
      <xdr:spPr>
        <a:xfrm>
          <a:off x="14541500" y="1359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134257</xdr:rowOff>
    </xdr:from>
    <xdr:to>
      <xdr:col>72</xdr:col>
      <xdr:colOff>38100</xdr:colOff>
      <xdr:row>81</xdr:row>
      <xdr:rowOff>64407</xdr:rowOff>
    </xdr:to>
    <xdr:sp macro="" textlink="">
      <xdr:nvSpPr>
        <xdr:cNvPr id="751" name="フローチャート: 判断 750">
          <a:extLst>
            <a:ext uri="{FF2B5EF4-FFF2-40B4-BE49-F238E27FC236}">
              <a16:creationId xmlns:a16="http://schemas.microsoft.com/office/drawing/2014/main" id="{00000000-0008-0000-0E00-0000EF020000}"/>
            </a:ext>
          </a:extLst>
        </xdr:cNvPr>
        <xdr:cNvSpPr/>
      </xdr:nvSpPr>
      <xdr:spPr>
        <a:xfrm>
          <a:off x="13652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116295</xdr:rowOff>
    </xdr:from>
    <xdr:to>
      <xdr:col>67</xdr:col>
      <xdr:colOff>101600</xdr:colOff>
      <xdr:row>84</xdr:row>
      <xdr:rowOff>46445</xdr:rowOff>
    </xdr:to>
    <xdr:sp macro="" textlink="">
      <xdr:nvSpPr>
        <xdr:cNvPr id="752" name="フローチャート: 判断 751">
          <a:extLst>
            <a:ext uri="{FF2B5EF4-FFF2-40B4-BE49-F238E27FC236}">
              <a16:creationId xmlns:a16="http://schemas.microsoft.com/office/drawing/2014/main" id="{00000000-0008-0000-0E00-0000F0020000}"/>
            </a:ext>
          </a:extLst>
        </xdr:cNvPr>
        <xdr:cNvSpPr/>
      </xdr:nvSpPr>
      <xdr:spPr>
        <a:xfrm>
          <a:off x="127635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129358</xdr:rowOff>
    </xdr:from>
    <xdr:to>
      <xdr:col>85</xdr:col>
      <xdr:colOff>177800</xdr:colOff>
      <xdr:row>86</xdr:row>
      <xdr:rowOff>59508</xdr:rowOff>
    </xdr:to>
    <xdr:sp macro="" textlink="">
      <xdr:nvSpPr>
        <xdr:cNvPr id="758" name="楕円 757">
          <a:extLst>
            <a:ext uri="{FF2B5EF4-FFF2-40B4-BE49-F238E27FC236}">
              <a16:creationId xmlns:a16="http://schemas.microsoft.com/office/drawing/2014/main" id="{00000000-0008-0000-0E00-0000F6020000}"/>
            </a:ext>
          </a:extLst>
        </xdr:cNvPr>
        <xdr:cNvSpPr/>
      </xdr:nvSpPr>
      <xdr:spPr>
        <a:xfrm>
          <a:off x="162687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44285</xdr:rowOff>
    </xdr:from>
    <xdr:ext cx="405111" cy="259045"/>
    <xdr:sp macro="" textlink="">
      <xdr:nvSpPr>
        <xdr:cNvPr id="759" name="【児童館】&#10;有形固定資産減価償却率該当値テキスト">
          <a:extLst>
            <a:ext uri="{FF2B5EF4-FFF2-40B4-BE49-F238E27FC236}">
              <a16:creationId xmlns:a16="http://schemas.microsoft.com/office/drawing/2014/main" id="{00000000-0008-0000-0E00-0000F7020000}"/>
            </a:ext>
          </a:extLst>
        </xdr:cNvPr>
        <xdr:cNvSpPr txBox="1"/>
      </xdr:nvSpPr>
      <xdr:spPr>
        <a:xfrm>
          <a:off x="16357600" y="14617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93436</xdr:rowOff>
    </xdr:from>
    <xdr:to>
      <xdr:col>81</xdr:col>
      <xdr:colOff>101600</xdr:colOff>
      <xdr:row>86</xdr:row>
      <xdr:rowOff>23586</xdr:rowOff>
    </xdr:to>
    <xdr:sp macro="" textlink="">
      <xdr:nvSpPr>
        <xdr:cNvPr id="760" name="楕円 759">
          <a:extLst>
            <a:ext uri="{FF2B5EF4-FFF2-40B4-BE49-F238E27FC236}">
              <a16:creationId xmlns:a16="http://schemas.microsoft.com/office/drawing/2014/main" id="{00000000-0008-0000-0E00-0000F8020000}"/>
            </a:ext>
          </a:extLst>
        </xdr:cNvPr>
        <xdr:cNvSpPr/>
      </xdr:nvSpPr>
      <xdr:spPr>
        <a:xfrm>
          <a:off x="15430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144236</xdr:rowOff>
    </xdr:from>
    <xdr:to>
      <xdr:col>85</xdr:col>
      <xdr:colOff>127000</xdr:colOff>
      <xdr:row>86</xdr:row>
      <xdr:rowOff>8708</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5481300" y="1471748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21589</xdr:rowOff>
    </xdr:from>
    <xdr:to>
      <xdr:col>76</xdr:col>
      <xdr:colOff>165100</xdr:colOff>
      <xdr:row>85</xdr:row>
      <xdr:rowOff>123189</xdr:rowOff>
    </xdr:to>
    <xdr:sp macro="" textlink="">
      <xdr:nvSpPr>
        <xdr:cNvPr id="762" name="楕円 761">
          <a:extLst>
            <a:ext uri="{FF2B5EF4-FFF2-40B4-BE49-F238E27FC236}">
              <a16:creationId xmlns:a16="http://schemas.microsoft.com/office/drawing/2014/main" id="{00000000-0008-0000-0E00-0000FA020000}"/>
            </a:ext>
          </a:extLst>
        </xdr:cNvPr>
        <xdr:cNvSpPr/>
      </xdr:nvSpPr>
      <xdr:spPr>
        <a:xfrm>
          <a:off x="14541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72389</xdr:rowOff>
    </xdr:from>
    <xdr:to>
      <xdr:col>81</xdr:col>
      <xdr:colOff>50800</xdr:colOff>
      <xdr:row>85</xdr:row>
      <xdr:rowOff>144236</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4592300" y="14645639"/>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157118</xdr:rowOff>
    </xdr:from>
    <xdr:to>
      <xdr:col>72</xdr:col>
      <xdr:colOff>38100</xdr:colOff>
      <xdr:row>85</xdr:row>
      <xdr:rowOff>87268</xdr:rowOff>
    </xdr:to>
    <xdr:sp macro="" textlink="">
      <xdr:nvSpPr>
        <xdr:cNvPr id="764" name="楕円 763">
          <a:extLst>
            <a:ext uri="{FF2B5EF4-FFF2-40B4-BE49-F238E27FC236}">
              <a16:creationId xmlns:a16="http://schemas.microsoft.com/office/drawing/2014/main" id="{00000000-0008-0000-0E00-0000FC020000}"/>
            </a:ext>
          </a:extLst>
        </xdr:cNvPr>
        <xdr:cNvSpPr/>
      </xdr:nvSpPr>
      <xdr:spPr>
        <a:xfrm>
          <a:off x="13652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36468</xdr:rowOff>
    </xdr:from>
    <xdr:to>
      <xdr:col>76</xdr:col>
      <xdr:colOff>114300</xdr:colOff>
      <xdr:row>85</xdr:row>
      <xdr:rowOff>72389</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3703300" y="146097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157118</xdr:rowOff>
    </xdr:from>
    <xdr:to>
      <xdr:col>67</xdr:col>
      <xdr:colOff>101600</xdr:colOff>
      <xdr:row>85</xdr:row>
      <xdr:rowOff>87268</xdr:rowOff>
    </xdr:to>
    <xdr:sp macro="" textlink="">
      <xdr:nvSpPr>
        <xdr:cNvPr id="766" name="楕円 765">
          <a:extLst>
            <a:ext uri="{FF2B5EF4-FFF2-40B4-BE49-F238E27FC236}">
              <a16:creationId xmlns:a16="http://schemas.microsoft.com/office/drawing/2014/main" id="{00000000-0008-0000-0E00-0000FE020000}"/>
            </a:ext>
          </a:extLst>
        </xdr:cNvPr>
        <xdr:cNvSpPr/>
      </xdr:nvSpPr>
      <xdr:spPr>
        <a:xfrm>
          <a:off x="12763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36468</xdr:rowOff>
    </xdr:from>
    <xdr:to>
      <xdr:col>71</xdr:col>
      <xdr:colOff>177800</xdr:colOff>
      <xdr:row>85</xdr:row>
      <xdr:rowOff>36468</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2814300" y="146097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28683</xdr:rowOff>
    </xdr:from>
    <xdr:ext cx="405111" cy="259045"/>
    <xdr:sp macro="" textlink="">
      <xdr:nvSpPr>
        <xdr:cNvPr id="768" name="n_1aveValue【児童館】&#10;有形固定資産減価償却率">
          <a:extLst>
            <a:ext uri="{FF2B5EF4-FFF2-40B4-BE49-F238E27FC236}">
              <a16:creationId xmlns:a16="http://schemas.microsoft.com/office/drawing/2014/main" id="{00000000-0008-0000-0E00-000000030000}"/>
            </a:ext>
          </a:extLst>
        </xdr:cNvPr>
        <xdr:cNvSpPr txBox="1"/>
      </xdr:nvSpPr>
      <xdr:spPr>
        <a:xfrm>
          <a:off x="15266044" y="134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925</xdr:rowOff>
    </xdr:from>
    <xdr:ext cx="405111" cy="259045"/>
    <xdr:sp macro="" textlink="">
      <xdr:nvSpPr>
        <xdr:cNvPr id="769" name="n_2aveValue【児童館】&#10;有形固定資産減価償却率">
          <a:extLst>
            <a:ext uri="{FF2B5EF4-FFF2-40B4-BE49-F238E27FC236}">
              <a16:creationId xmlns:a16="http://schemas.microsoft.com/office/drawing/2014/main" id="{00000000-0008-0000-0E00-000001030000}"/>
            </a:ext>
          </a:extLst>
        </xdr:cNvPr>
        <xdr:cNvSpPr txBox="1"/>
      </xdr:nvSpPr>
      <xdr:spPr>
        <a:xfrm>
          <a:off x="14389744" y="1337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80934</xdr:rowOff>
    </xdr:from>
    <xdr:ext cx="405111" cy="259045"/>
    <xdr:sp macro="" textlink="">
      <xdr:nvSpPr>
        <xdr:cNvPr id="770" name="n_3aveValue【児童館】&#10;有形固定資産減価償却率">
          <a:extLst>
            <a:ext uri="{FF2B5EF4-FFF2-40B4-BE49-F238E27FC236}">
              <a16:creationId xmlns:a16="http://schemas.microsoft.com/office/drawing/2014/main" id="{00000000-0008-0000-0E00-000002030000}"/>
            </a:ext>
          </a:extLst>
        </xdr:cNvPr>
        <xdr:cNvSpPr txBox="1"/>
      </xdr:nvSpPr>
      <xdr:spPr>
        <a:xfrm>
          <a:off x="13500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62972</xdr:rowOff>
    </xdr:from>
    <xdr:ext cx="405111" cy="259045"/>
    <xdr:sp macro="" textlink="">
      <xdr:nvSpPr>
        <xdr:cNvPr id="771" name="n_4aveValue【児童館】&#10;有形固定資産減価償却率">
          <a:extLst>
            <a:ext uri="{FF2B5EF4-FFF2-40B4-BE49-F238E27FC236}">
              <a16:creationId xmlns:a16="http://schemas.microsoft.com/office/drawing/2014/main" id="{00000000-0008-0000-0E00-000003030000}"/>
            </a:ext>
          </a:extLst>
        </xdr:cNvPr>
        <xdr:cNvSpPr txBox="1"/>
      </xdr:nvSpPr>
      <xdr:spPr>
        <a:xfrm>
          <a:off x="12611744" y="141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14713</xdr:rowOff>
    </xdr:from>
    <xdr:ext cx="405111" cy="259045"/>
    <xdr:sp macro="" textlink="">
      <xdr:nvSpPr>
        <xdr:cNvPr id="772" name="n_1mainValue【児童館】&#10;有形固定資産減価償却率">
          <a:extLst>
            <a:ext uri="{FF2B5EF4-FFF2-40B4-BE49-F238E27FC236}">
              <a16:creationId xmlns:a16="http://schemas.microsoft.com/office/drawing/2014/main" id="{00000000-0008-0000-0E00-000004030000}"/>
            </a:ext>
          </a:extLst>
        </xdr:cNvPr>
        <xdr:cNvSpPr txBox="1"/>
      </xdr:nvSpPr>
      <xdr:spPr>
        <a:xfrm>
          <a:off x="152660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114316</xdr:rowOff>
    </xdr:from>
    <xdr:ext cx="405111" cy="259045"/>
    <xdr:sp macro="" textlink="">
      <xdr:nvSpPr>
        <xdr:cNvPr id="773" name="n_2mainValue【児童館】&#10;有形固定資産減価償却率">
          <a:extLst>
            <a:ext uri="{FF2B5EF4-FFF2-40B4-BE49-F238E27FC236}">
              <a16:creationId xmlns:a16="http://schemas.microsoft.com/office/drawing/2014/main" id="{00000000-0008-0000-0E00-000005030000}"/>
            </a:ext>
          </a:extLst>
        </xdr:cNvPr>
        <xdr:cNvSpPr txBox="1"/>
      </xdr:nvSpPr>
      <xdr:spPr>
        <a:xfrm>
          <a:off x="14389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78395</xdr:rowOff>
    </xdr:from>
    <xdr:ext cx="405111" cy="259045"/>
    <xdr:sp macro="" textlink="">
      <xdr:nvSpPr>
        <xdr:cNvPr id="774" name="n_3mainValue【児童館】&#10;有形固定資産減価償却率">
          <a:extLst>
            <a:ext uri="{FF2B5EF4-FFF2-40B4-BE49-F238E27FC236}">
              <a16:creationId xmlns:a16="http://schemas.microsoft.com/office/drawing/2014/main" id="{00000000-0008-0000-0E00-000006030000}"/>
            </a:ext>
          </a:extLst>
        </xdr:cNvPr>
        <xdr:cNvSpPr txBox="1"/>
      </xdr:nvSpPr>
      <xdr:spPr>
        <a:xfrm>
          <a:off x="13500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78395</xdr:rowOff>
    </xdr:from>
    <xdr:ext cx="405111" cy="259045"/>
    <xdr:sp macro="" textlink="">
      <xdr:nvSpPr>
        <xdr:cNvPr id="775" name="n_4mainValue【児童館】&#10;有形固定資産減価償却率">
          <a:extLst>
            <a:ext uri="{FF2B5EF4-FFF2-40B4-BE49-F238E27FC236}">
              <a16:creationId xmlns:a16="http://schemas.microsoft.com/office/drawing/2014/main" id="{00000000-0008-0000-0E00-000007030000}"/>
            </a:ext>
          </a:extLst>
        </xdr:cNvPr>
        <xdr:cNvSpPr txBox="1"/>
      </xdr:nvSpPr>
      <xdr:spPr>
        <a:xfrm>
          <a:off x="12611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00000000-0008-0000-0E00-000008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0E00-000009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0E00-00000A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E00-00000B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00000000-0008-0000-0E00-00001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1" name="テキスト ボックス 790">
          <a:extLst>
            <a:ext uri="{FF2B5EF4-FFF2-40B4-BE49-F238E27FC236}">
              <a16:creationId xmlns:a16="http://schemas.microsoft.com/office/drawing/2014/main" id="{00000000-0008-0000-0E00-000017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3" name="テキスト ボックス 792">
          <a:extLst>
            <a:ext uri="{FF2B5EF4-FFF2-40B4-BE49-F238E27FC236}">
              <a16:creationId xmlns:a16="http://schemas.microsoft.com/office/drawing/2014/main" id="{00000000-0008-0000-0E00-000019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児童館】&#10;一人当たり面積グラフ枠">
          <a:extLst>
            <a:ext uri="{FF2B5EF4-FFF2-40B4-BE49-F238E27FC236}">
              <a16:creationId xmlns:a16="http://schemas.microsoft.com/office/drawing/2014/main" id="{00000000-0008-0000-0E00-00001E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85</xdr:row>
      <xdr:rowOff>156211</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flipV="1">
          <a:off x="22160864" y="1331595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160038</xdr:rowOff>
    </xdr:from>
    <xdr:ext cx="469744" cy="259045"/>
    <xdr:sp macro="" textlink="">
      <xdr:nvSpPr>
        <xdr:cNvPr id="800" name="【児童館】&#10;一人当たり面積最小値テキスト">
          <a:extLst>
            <a:ext uri="{FF2B5EF4-FFF2-40B4-BE49-F238E27FC236}">
              <a16:creationId xmlns:a16="http://schemas.microsoft.com/office/drawing/2014/main" id="{00000000-0008-0000-0E00-000020030000}"/>
            </a:ext>
          </a:extLst>
        </xdr:cNvPr>
        <xdr:cNvSpPr txBox="1"/>
      </xdr:nvSpPr>
      <xdr:spPr>
        <a:xfrm>
          <a:off x="22199600"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156211</xdr:rowOff>
    </xdr:from>
    <xdr:to>
      <xdr:col>116</xdr:col>
      <xdr:colOff>152400</xdr:colOff>
      <xdr:row>85</xdr:row>
      <xdr:rowOff>156211</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22072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802" name="【児童館】&#10;一人当たり面積最大値テキスト">
          <a:extLst>
            <a:ext uri="{FF2B5EF4-FFF2-40B4-BE49-F238E27FC236}">
              <a16:creationId xmlns:a16="http://schemas.microsoft.com/office/drawing/2014/main" id="{00000000-0008-0000-0E00-000022030000}"/>
            </a:ext>
          </a:extLst>
        </xdr:cNvPr>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23513</xdr:rowOff>
    </xdr:from>
    <xdr:ext cx="469744" cy="259045"/>
    <xdr:sp macro="" textlink="">
      <xdr:nvSpPr>
        <xdr:cNvPr id="804" name="【児童館】&#10;一人当たり面積平均値テキスト">
          <a:extLst>
            <a:ext uri="{FF2B5EF4-FFF2-40B4-BE49-F238E27FC236}">
              <a16:creationId xmlns:a16="http://schemas.microsoft.com/office/drawing/2014/main" id="{00000000-0008-0000-0E00-000024030000}"/>
            </a:ext>
          </a:extLst>
        </xdr:cNvPr>
        <xdr:cNvSpPr txBox="1"/>
      </xdr:nvSpPr>
      <xdr:spPr>
        <a:xfrm>
          <a:off x="22199600" y="14425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636</xdr:rowOff>
    </xdr:from>
    <xdr:to>
      <xdr:col>116</xdr:col>
      <xdr:colOff>114300</xdr:colOff>
      <xdr:row>85</xdr:row>
      <xdr:rowOff>102236</xdr:rowOff>
    </xdr:to>
    <xdr:sp macro="" textlink="">
      <xdr:nvSpPr>
        <xdr:cNvPr id="805" name="フローチャート: 判断 804">
          <a:extLst>
            <a:ext uri="{FF2B5EF4-FFF2-40B4-BE49-F238E27FC236}">
              <a16:creationId xmlns:a16="http://schemas.microsoft.com/office/drawing/2014/main" id="{00000000-0008-0000-0E00-000025030000}"/>
            </a:ext>
          </a:extLst>
        </xdr:cNvPr>
        <xdr:cNvSpPr/>
      </xdr:nvSpPr>
      <xdr:spPr>
        <a:xfrm>
          <a:off x="22110700" y="1457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166370</xdr:rowOff>
    </xdr:from>
    <xdr:to>
      <xdr:col>112</xdr:col>
      <xdr:colOff>38100</xdr:colOff>
      <xdr:row>85</xdr:row>
      <xdr:rowOff>96520</xdr:rowOff>
    </xdr:to>
    <xdr:sp macro="" textlink="">
      <xdr:nvSpPr>
        <xdr:cNvPr id="806" name="フローチャート: 判断 805">
          <a:extLst>
            <a:ext uri="{FF2B5EF4-FFF2-40B4-BE49-F238E27FC236}">
              <a16:creationId xmlns:a16="http://schemas.microsoft.com/office/drawing/2014/main" id="{00000000-0008-0000-0E00-000026030000}"/>
            </a:ext>
          </a:extLst>
        </xdr:cNvPr>
        <xdr:cNvSpPr/>
      </xdr:nvSpPr>
      <xdr:spPr>
        <a:xfrm>
          <a:off x="21272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807" name="フローチャート: 判断 806">
          <a:extLst>
            <a:ext uri="{FF2B5EF4-FFF2-40B4-BE49-F238E27FC236}">
              <a16:creationId xmlns:a16="http://schemas.microsoft.com/office/drawing/2014/main" id="{00000000-0008-0000-0E00-000027030000}"/>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636</xdr:rowOff>
    </xdr:from>
    <xdr:to>
      <xdr:col>102</xdr:col>
      <xdr:colOff>165100</xdr:colOff>
      <xdr:row>85</xdr:row>
      <xdr:rowOff>102236</xdr:rowOff>
    </xdr:to>
    <xdr:sp macro="" textlink="">
      <xdr:nvSpPr>
        <xdr:cNvPr id="808" name="フローチャート: 判断 807">
          <a:extLst>
            <a:ext uri="{FF2B5EF4-FFF2-40B4-BE49-F238E27FC236}">
              <a16:creationId xmlns:a16="http://schemas.microsoft.com/office/drawing/2014/main" id="{00000000-0008-0000-0E00-000028030000}"/>
            </a:ext>
          </a:extLst>
        </xdr:cNvPr>
        <xdr:cNvSpPr/>
      </xdr:nvSpPr>
      <xdr:spPr>
        <a:xfrm>
          <a:off x="19494500" y="1457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61595</xdr:rowOff>
    </xdr:from>
    <xdr:to>
      <xdr:col>98</xdr:col>
      <xdr:colOff>38100</xdr:colOff>
      <xdr:row>85</xdr:row>
      <xdr:rowOff>163195</xdr:rowOff>
    </xdr:to>
    <xdr:sp macro="" textlink="">
      <xdr:nvSpPr>
        <xdr:cNvPr id="809" name="フローチャート: 判断 808">
          <a:extLst>
            <a:ext uri="{FF2B5EF4-FFF2-40B4-BE49-F238E27FC236}">
              <a16:creationId xmlns:a16="http://schemas.microsoft.com/office/drawing/2014/main" id="{00000000-0008-0000-0E00-000029030000}"/>
            </a:ext>
          </a:extLst>
        </xdr:cNvPr>
        <xdr:cNvSpPr/>
      </xdr:nvSpPr>
      <xdr:spPr>
        <a:xfrm>
          <a:off x="186055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27305</xdr:rowOff>
    </xdr:from>
    <xdr:to>
      <xdr:col>116</xdr:col>
      <xdr:colOff>114300</xdr:colOff>
      <xdr:row>85</xdr:row>
      <xdr:rowOff>128905</xdr:rowOff>
    </xdr:to>
    <xdr:sp macro="" textlink="">
      <xdr:nvSpPr>
        <xdr:cNvPr id="815" name="楕円 814">
          <a:extLst>
            <a:ext uri="{FF2B5EF4-FFF2-40B4-BE49-F238E27FC236}">
              <a16:creationId xmlns:a16="http://schemas.microsoft.com/office/drawing/2014/main" id="{00000000-0008-0000-0E00-00002F030000}"/>
            </a:ext>
          </a:extLst>
        </xdr:cNvPr>
        <xdr:cNvSpPr/>
      </xdr:nvSpPr>
      <xdr:spPr>
        <a:xfrm>
          <a:off x="221107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150512</xdr:rowOff>
    </xdr:from>
    <xdr:ext cx="469744" cy="259045"/>
    <xdr:sp macro="" textlink="">
      <xdr:nvSpPr>
        <xdr:cNvPr id="816" name="【児童館】&#10;一人当たり面積該当値テキスト">
          <a:extLst>
            <a:ext uri="{FF2B5EF4-FFF2-40B4-BE49-F238E27FC236}">
              <a16:creationId xmlns:a16="http://schemas.microsoft.com/office/drawing/2014/main" id="{00000000-0008-0000-0E00-000030030000}"/>
            </a:ext>
          </a:extLst>
        </xdr:cNvPr>
        <xdr:cNvSpPr txBox="1"/>
      </xdr:nvSpPr>
      <xdr:spPr>
        <a:xfrm>
          <a:off x="22199600" y="1455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27305</xdr:rowOff>
    </xdr:from>
    <xdr:to>
      <xdr:col>112</xdr:col>
      <xdr:colOff>38100</xdr:colOff>
      <xdr:row>85</xdr:row>
      <xdr:rowOff>128905</xdr:rowOff>
    </xdr:to>
    <xdr:sp macro="" textlink="">
      <xdr:nvSpPr>
        <xdr:cNvPr id="817" name="楕円 816">
          <a:extLst>
            <a:ext uri="{FF2B5EF4-FFF2-40B4-BE49-F238E27FC236}">
              <a16:creationId xmlns:a16="http://schemas.microsoft.com/office/drawing/2014/main" id="{00000000-0008-0000-0E00-000031030000}"/>
            </a:ext>
          </a:extLst>
        </xdr:cNvPr>
        <xdr:cNvSpPr/>
      </xdr:nvSpPr>
      <xdr:spPr>
        <a:xfrm>
          <a:off x="21272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78105</xdr:rowOff>
    </xdr:from>
    <xdr:to>
      <xdr:col>116</xdr:col>
      <xdr:colOff>63500</xdr:colOff>
      <xdr:row>85</xdr:row>
      <xdr:rowOff>78105</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21323300" y="14651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27305</xdr:rowOff>
    </xdr:from>
    <xdr:to>
      <xdr:col>107</xdr:col>
      <xdr:colOff>101600</xdr:colOff>
      <xdr:row>85</xdr:row>
      <xdr:rowOff>128905</xdr:rowOff>
    </xdr:to>
    <xdr:sp macro="" textlink="">
      <xdr:nvSpPr>
        <xdr:cNvPr id="819" name="楕円 818">
          <a:extLst>
            <a:ext uri="{FF2B5EF4-FFF2-40B4-BE49-F238E27FC236}">
              <a16:creationId xmlns:a16="http://schemas.microsoft.com/office/drawing/2014/main" id="{00000000-0008-0000-0E00-000033030000}"/>
            </a:ext>
          </a:extLst>
        </xdr:cNvPr>
        <xdr:cNvSpPr/>
      </xdr:nvSpPr>
      <xdr:spPr>
        <a:xfrm>
          <a:off x="20383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78105</xdr:rowOff>
    </xdr:from>
    <xdr:to>
      <xdr:col>111</xdr:col>
      <xdr:colOff>177800</xdr:colOff>
      <xdr:row>85</xdr:row>
      <xdr:rowOff>78105</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20434300" y="14651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821" name="楕円 820">
          <a:extLst>
            <a:ext uri="{FF2B5EF4-FFF2-40B4-BE49-F238E27FC236}">
              <a16:creationId xmlns:a16="http://schemas.microsoft.com/office/drawing/2014/main" id="{00000000-0008-0000-0E00-000035030000}"/>
            </a:ext>
          </a:extLst>
        </xdr:cNvPr>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78105</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19545300" y="146494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23495</xdr:rowOff>
    </xdr:from>
    <xdr:to>
      <xdr:col>98</xdr:col>
      <xdr:colOff>38100</xdr:colOff>
      <xdr:row>85</xdr:row>
      <xdr:rowOff>125095</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18605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74295</xdr:rowOff>
    </xdr:from>
    <xdr:to>
      <xdr:col>102</xdr:col>
      <xdr:colOff>114300</xdr:colOff>
      <xdr:row>85</xdr:row>
      <xdr:rowOff>76200</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18656300" y="146475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113047</xdr:rowOff>
    </xdr:from>
    <xdr:ext cx="469744" cy="259045"/>
    <xdr:sp macro="" textlink="">
      <xdr:nvSpPr>
        <xdr:cNvPr id="825" name="n_1aveValue【児童館】&#10;一人当たり面積">
          <a:extLst>
            <a:ext uri="{FF2B5EF4-FFF2-40B4-BE49-F238E27FC236}">
              <a16:creationId xmlns:a16="http://schemas.microsoft.com/office/drawing/2014/main" id="{00000000-0008-0000-0E00-000039030000}"/>
            </a:ext>
          </a:extLst>
        </xdr:cNvPr>
        <xdr:cNvSpPr txBox="1"/>
      </xdr:nvSpPr>
      <xdr:spPr>
        <a:xfrm>
          <a:off x="21075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826" name="n_2aveValue【児童館】&#10;一人当たり面積">
          <a:extLst>
            <a:ext uri="{FF2B5EF4-FFF2-40B4-BE49-F238E27FC236}">
              <a16:creationId xmlns:a16="http://schemas.microsoft.com/office/drawing/2014/main" id="{00000000-0008-0000-0E00-00003A030000}"/>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118763</xdr:rowOff>
    </xdr:from>
    <xdr:ext cx="469744" cy="259045"/>
    <xdr:sp macro="" textlink="">
      <xdr:nvSpPr>
        <xdr:cNvPr id="827" name="n_3aveValue【児童館】&#10;一人当たり面積">
          <a:extLst>
            <a:ext uri="{FF2B5EF4-FFF2-40B4-BE49-F238E27FC236}">
              <a16:creationId xmlns:a16="http://schemas.microsoft.com/office/drawing/2014/main" id="{00000000-0008-0000-0E00-00003B030000}"/>
            </a:ext>
          </a:extLst>
        </xdr:cNvPr>
        <xdr:cNvSpPr txBox="1"/>
      </xdr:nvSpPr>
      <xdr:spPr>
        <a:xfrm>
          <a:off x="19310427" y="1434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154322</xdr:rowOff>
    </xdr:from>
    <xdr:ext cx="469744" cy="259045"/>
    <xdr:sp macro="" textlink="">
      <xdr:nvSpPr>
        <xdr:cNvPr id="828" name="n_4aveValue【児童館】&#10;一人当たり面積">
          <a:extLst>
            <a:ext uri="{FF2B5EF4-FFF2-40B4-BE49-F238E27FC236}">
              <a16:creationId xmlns:a16="http://schemas.microsoft.com/office/drawing/2014/main" id="{00000000-0008-0000-0E00-00003C030000}"/>
            </a:ext>
          </a:extLst>
        </xdr:cNvPr>
        <xdr:cNvSpPr txBox="1"/>
      </xdr:nvSpPr>
      <xdr:spPr>
        <a:xfrm>
          <a:off x="18421427" y="1472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120032</xdr:rowOff>
    </xdr:from>
    <xdr:ext cx="469744" cy="259045"/>
    <xdr:sp macro="" textlink="">
      <xdr:nvSpPr>
        <xdr:cNvPr id="829" name="n_1mainValue【児童館】&#10;一人当たり面積">
          <a:extLst>
            <a:ext uri="{FF2B5EF4-FFF2-40B4-BE49-F238E27FC236}">
              <a16:creationId xmlns:a16="http://schemas.microsoft.com/office/drawing/2014/main" id="{00000000-0008-0000-0E00-00003D030000}"/>
            </a:ext>
          </a:extLst>
        </xdr:cNvPr>
        <xdr:cNvSpPr txBox="1"/>
      </xdr:nvSpPr>
      <xdr:spPr>
        <a:xfrm>
          <a:off x="210757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120032</xdr:rowOff>
    </xdr:from>
    <xdr:ext cx="469744" cy="259045"/>
    <xdr:sp macro="" textlink="">
      <xdr:nvSpPr>
        <xdr:cNvPr id="830" name="n_2mainValue【児童館】&#10;一人当たり面積">
          <a:extLst>
            <a:ext uri="{FF2B5EF4-FFF2-40B4-BE49-F238E27FC236}">
              <a16:creationId xmlns:a16="http://schemas.microsoft.com/office/drawing/2014/main" id="{00000000-0008-0000-0E00-00003E030000}"/>
            </a:ext>
          </a:extLst>
        </xdr:cNvPr>
        <xdr:cNvSpPr txBox="1"/>
      </xdr:nvSpPr>
      <xdr:spPr>
        <a:xfrm>
          <a:off x="201994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831" name="n_3mainValue【児童館】&#10;一人当たり面積">
          <a:extLst>
            <a:ext uri="{FF2B5EF4-FFF2-40B4-BE49-F238E27FC236}">
              <a16:creationId xmlns:a16="http://schemas.microsoft.com/office/drawing/2014/main" id="{00000000-0008-0000-0E00-00003F030000}"/>
            </a:ext>
          </a:extLst>
        </xdr:cNvPr>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141622</xdr:rowOff>
    </xdr:from>
    <xdr:ext cx="469744" cy="259045"/>
    <xdr:sp macro="" textlink="">
      <xdr:nvSpPr>
        <xdr:cNvPr id="832" name="n_4mainValue【児童館】&#10;一人当たり面積">
          <a:extLst>
            <a:ext uri="{FF2B5EF4-FFF2-40B4-BE49-F238E27FC236}">
              <a16:creationId xmlns:a16="http://schemas.microsoft.com/office/drawing/2014/main" id="{00000000-0008-0000-0E00-000040030000}"/>
            </a:ext>
          </a:extLst>
        </xdr:cNvPr>
        <xdr:cNvSpPr txBox="1"/>
      </xdr:nvSpPr>
      <xdr:spPr>
        <a:xfrm>
          <a:off x="18421427" y="1437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00000000-0008-0000-0E00-000041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00000000-0008-0000-0E00-000042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00000000-0008-0000-0E00-000043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E00-000044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E00-000045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00000000-0008-0000-0E00-000049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00000000-0008-0000-0E00-00004B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5" name="テキスト ボックス 844">
          <a:extLst>
            <a:ext uri="{FF2B5EF4-FFF2-40B4-BE49-F238E27FC236}">
              <a16:creationId xmlns:a16="http://schemas.microsoft.com/office/drawing/2014/main" id="{00000000-0008-0000-0E00-00004D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7" name="テキスト ボックス 846">
          <a:extLst>
            <a:ext uri="{FF2B5EF4-FFF2-40B4-BE49-F238E27FC236}">
              <a16:creationId xmlns:a16="http://schemas.microsoft.com/office/drawing/2014/main" id="{00000000-0008-0000-0E00-00004F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00000000-0008-0000-0E00-000059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82731</xdr:rowOff>
    </xdr:from>
    <xdr:to>
      <xdr:col>85</xdr:col>
      <xdr:colOff>126364</xdr:colOff>
      <xdr:row>109</xdr:row>
      <xdr:rowOff>35379</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flipV="1">
          <a:off x="16318864" y="17399181"/>
          <a:ext cx="0" cy="132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9" name="【公民館】&#10;有形固定資産減価償却率最小値テキスト">
          <a:extLst>
            <a:ext uri="{FF2B5EF4-FFF2-40B4-BE49-F238E27FC236}">
              <a16:creationId xmlns:a16="http://schemas.microsoft.com/office/drawing/2014/main" id="{00000000-0008-0000-0E00-00005B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29408</xdr:rowOff>
    </xdr:from>
    <xdr:ext cx="405111" cy="259045"/>
    <xdr:sp macro="" textlink="">
      <xdr:nvSpPr>
        <xdr:cNvPr id="861" name="【公民館】&#10;有形固定資産減価償却率最大値テキスト">
          <a:extLst>
            <a:ext uri="{FF2B5EF4-FFF2-40B4-BE49-F238E27FC236}">
              <a16:creationId xmlns:a16="http://schemas.microsoft.com/office/drawing/2014/main" id="{00000000-0008-0000-0E00-00005D030000}"/>
            </a:ext>
          </a:extLst>
        </xdr:cNvPr>
        <xdr:cNvSpPr txBox="1"/>
      </xdr:nvSpPr>
      <xdr:spPr>
        <a:xfrm>
          <a:off x="16357600" y="17174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82731</xdr:rowOff>
    </xdr:from>
    <xdr:to>
      <xdr:col>86</xdr:col>
      <xdr:colOff>25400</xdr:colOff>
      <xdr:row>101</xdr:row>
      <xdr:rowOff>82731</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a:off x="16230600" y="1739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157315</xdr:rowOff>
    </xdr:from>
    <xdr:ext cx="405111" cy="259045"/>
    <xdr:sp macro="" textlink="">
      <xdr:nvSpPr>
        <xdr:cNvPr id="863" name="【公民館】&#10;有形固定資産減価償却率平均値テキスト">
          <a:extLst>
            <a:ext uri="{FF2B5EF4-FFF2-40B4-BE49-F238E27FC236}">
              <a16:creationId xmlns:a16="http://schemas.microsoft.com/office/drawing/2014/main" id="{00000000-0008-0000-0E00-00005F030000}"/>
            </a:ext>
          </a:extLst>
        </xdr:cNvPr>
        <xdr:cNvSpPr txBox="1"/>
      </xdr:nvSpPr>
      <xdr:spPr>
        <a:xfrm>
          <a:off x="16357600" y="18159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7438</xdr:rowOff>
    </xdr:from>
    <xdr:to>
      <xdr:col>85</xdr:col>
      <xdr:colOff>177800</xdr:colOff>
      <xdr:row>106</xdr:row>
      <xdr:rowOff>109038</xdr:rowOff>
    </xdr:to>
    <xdr:sp macro="" textlink="">
      <xdr:nvSpPr>
        <xdr:cNvPr id="864" name="フローチャート: 判断 863">
          <a:extLst>
            <a:ext uri="{FF2B5EF4-FFF2-40B4-BE49-F238E27FC236}">
              <a16:creationId xmlns:a16="http://schemas.microsoft.com/office/drawing/2014/main" id="{00000000-0008-0000-0E00-000060030000}"/>
            </a:ext>
          </a:extLst>
        </xdr:cNvPr>
        <xdr:cNvSpPr/>
      </xdr:nvSpPr>
      <xdr:spPr>
        <a:xfrm>
          <a:off x="162687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116839</xdr:rowOff>
    </xdr:from>
    <xdr:to>
      <xdr:col>81</xdr:col>
      <xdr:colOff>101600</xdr:colOff>
      <xdr:row>106</xdr:row>
      <xdr:rowOff>46989</xdr:rowOff>
    </xdr:to>
    <xdr:sp macro="" textlink="">
      <xdr:nvSpPr>
        <xdr:cNvPr id="865" name="フローチャート: 判断 864">
          <a:extLst>
            <a:ext uri="{FF2B5EF4-FFF2-40B4-BE49-F238E27FC236}">
              <a16:creationId xmlns:a16="http://schemas.microsoft.com/office/drawing/2014/main" id="{00000000-0008-0000-0E00-000061030000}"/>
            </a:ext>
          </a:extLst>
        </xdr:cNvPr>
        <xdr:cNvSpPr/>
      </xdr:nvSpPr>
      <xdr:spPr>
        <a:xfrm>
          <a:off x="15430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866" name="フローチャート: 判断 865">
          <a:extLst>
            <a:ext uri="{FF2B5EF4-FFF2-40B4-BE49-F238E27FC236}">
              <a16:creationId xmlns:a16="http://schemas.microsoft.com/office/drawing/2014/main" id="{00000000-0008-0000-0E00-000062030000}"/>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44994</xdr:rowOff>
    </xdr:from>
    <xdr:to>
      <xdr:col>72</xdr:col>
      <xdr:colOff>38100</xdr:colOff>
      <xdr:row>105</xdr:row>
      <xdr:rowOff>146594</xdr:rowOff>
    </xdr:to>
    <xdr:sp macro="" textlink="">
      <xdr:nvSpPr>
        <xdr:cNvPr id="867" name="フローチャート: 判断 866">
          <a:extLst>
            <a:ext uri="{FF2B5EF4-FFF2-40B4-BE49-F238E27FC236}">
              <a16:creationId xmlns:a16="http://schemas.microsoft.com/office/drawing/2014/main" id="{00000000-0008-0000-0E00-000063030000}"/>
            </a:ext>
          </a:extLst>
        </xdr:cNvPr>
        <xdr:cNvSpPr/>
      </xdr:nvSpPr>
      <xdr:spPr>
        <a:xfrm>
          <a:off x="136525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58057</xdr:rowOff>
    </xdr:from>
    <xdr:to>
      <xdr:col>67</xdr:col>
      <xdr:colOff>101600</xdr:colOff>
      <xdr:row>105</xdr:row>
      <xdr:rowOff>159657</xdr:rowOff>
    </xdr:to>
    <xdr:sp macro="" textlink="">
      <xdr:nvSpPr>
        <xdr:cNvPr id="868" name="フローチャート: 判断 867">
          <a:extLst>
            <a:ext uri="{FF2B5EF4-FFF2-40B4-BE49-F238E27FC236}">
              <a16:creationId xmlns:a16="http://schemas.microsoft.com/office/drawing/2014/main" id="{00000000-0008-0000-0E00-000064030000}"/>
            </a:ext>
          </a:extLst>
        </xdr:cNvPr>
        <xdr:cNvSpPr/>
      </xdr:nvSpPr>
      <xdr:spPr>
        <a:xfrm>
          <a:off x="12763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E00-00006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E00-00006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E00-00006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E00-00006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E00-00006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31931</xdr:rowOff>
    </xdr:from>
    <xdr:to>
      <xdr:col>85</xdr:col>
      <xdr:colOff>177800</xdr:colOff>
      <xdr:row>101</xdr:row>
      <xdr:rowOff>133531</xdr:rowOff>
    </xdr:to>
    <xdr:sp macro="" textlink="">
      <xdr:nvSpPr>
        <xdr:cNvPr id="874" name="楕円 873">
          <a:extLst>
            <a:ext uri="{FF2B5EF4-FFF2-40B4-BE49-F238E27FC236}">
              <a16:creationId xmlns:a16="http://schemas.microsoft.com/office/drawing/2014/main" id="{00000000-0008-0000-0E00-00006A030000}"/>
            </a:ext>
          </a:extLst>
        </xdr:cNvPr>
        <xdr:cNvSpPr/>
      </xdr:nvSpPr>
      <xdr:spPr>
        <a:xfrm>
          <a:off x="162687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156408</xdr:rowOff>
    </xdr:from>
    <xdr:ext cx="405111" cy="259045"/>
    <xdr:sp macro="" textlink="">
      <xdr:nvSpPr>
        <xdr:cNvPr id="875" name="【公民館】&#10;有形固定資産減価償却率該当値テキスト">
          <a:extLst>
            <a:ext uri="{FF2B5EF4-FFF2-40B4-BE49-F238E27FC236}">
              <a16:creationId xmlns:a16="http://schemas.microsoft.com/office/drawing/2014/main" id="{00000000-0008-0000-0E00-00006B030000}"/>
            </a:ext>
          </a:extLst>
        </xdr:cNvPr>
        <xdr:cNvSpPr txBox="1"/>
      </xdr:nvSpPr>
      <xdr:spPr>
        <a:xfrm>
          <a:off x="16357600" y="17301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152763</xdr:rowOff>
    </xdr:from>
    <xdr:to>
      <xdr:col>81</xdr:col>
      <xdr:colOff>101600</xdr:colOff>
      <xdr:row>101</xdr:row>
      <xdr:rowOff>82913</xdr:rowOff>
    </xdr:to>
    <xdr:sp macro="" textlink="">
      <xdr:nvSpPr>
        <xdr:cNvPr id="876" name="楕円 875">
          <a:extLst>
            <a:ext uri="{FF2B5EF4-FFF2-40B4-BE49-F238E27FC236}">
              <a16:creationId xmlns:a16="http://schemas.microsoft.com/office/drawing/2014/main" id="{00000000-0008-0000-0E00-00006C030000}"/>
            </a:ext>
          </a:extLst>
        </xdr:cNvPr>
        <xdr:cNvSpPr/>
      </xdr:nvSpPr>
      <xdr:spPr>
        <a:xfrm>
          <a:off x="15430500" y="1729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32113</xdr:rowOff>
    </xdr:from>
    <xdr:to>
      <xdr:col>85</xdr:col>
      <xdr:colOff>127000</xdr:colOff>
      <xdr:row>101</xdr:row>
      <xdr:rowOff>82731</xdr:rowOff>
    </xdr:to>
    <xdr:cxnSp macro="">
      <xdr:nvCxnSpPr>
        <xdr:cNvPr id="877" name="直線コネクタ 876">
          <a:extLst>
            <a:ext uri="{FF2B5EF4-FFF2-40B4-BE49-F238E27FC236}">
              <a16:creationId xmlns:a16="http://schemas.microsoft.com/office/drawing/2014/main" id="{00000000-0008-0000-0E00-00006D030000}"/>
            </a:ext>
          </a:extLst>
        </xdr:cNvPr>
        <xdr:cNvCxnSpPr/>
      </xdr:nvCxnSpPr>
      <xdr:spPr>
        <a:xfrm>
          <a:off x="15481300" y="17348563"/>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49893</xdr:rowOff>
    </xdr:from>
    <xdr:to>
      <xdr:col>76</xdr:col>
      <xdr:colOff>165100</xdr:colOff>
      <xdr:row>100</xdr:row>
      <xdr:rowOff>151493</xdr:rowOff>
    </xdr:to>
    <xdr:sp macro="" textlink="">
      <xdr:nvSpPr>
        <xdr:cNvPr id="878" name="楕円 877">
          <a:extLst>
            <a:ext uri="{FF2B5EF4-FFF2-40B4-BE49-F238E27FC236}">
              <a16:creationId xmlns:a16="http://schemas.microsoft.com/office/drawing/2014/main" id="{00000000-0008-0000-0E00-00006E030000}"/>
            </a:ext>
          </a:extLst>
        </xdr:cNvPr>
        <xdr:cNvSpPr/>
      </xdr:nvSpPr>
      <xdr:spPr>
        <a:xfrm>
          <a:off x="14541500" y="1719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100693</xdr:rowOff>
    </xdr:from>
    <xdr:to>
      <xdr:col>81</xdr:col>
      <xdr:colOff>50800</xdr:colOff>
      <xdr:row>101</xdr:row>
      <xdr:rowOff>32113</xdr:rowOff>
    </xdr:to>
    <xdr:cxnSp macro="">
      <xdr:nvCxnSpPr>
        <xdr:cNvPr id="879" name="直線コネクタ 878">
          <a:extLst>
            <a:ext uri="{FF2B5EF4-FFF2-40B4-BE49-F238E27FC236}">
              <a16:creationId xmlns:a16="http://schemas.microsoft.com/office/drawing/2014/main" id="{00000000-0008-0000-0E00-00006F030000}"/>
            </a:ext>
          </a:extLst>
        </xdr:cNvPr>
        <xdr:cNvCxnSpPr/>
      </xdr:nvCxnSpPr>
      <xdr:spPr>
        <a:xfrm>
          <a:off x="14592300" y="17245693"/>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169092</xdr:rowOff>
    </xdr:from>
    <xdr:to>
      <xdr:col>72</xdr:col>
      <xdr:colOff>38100</xdr:colOff>
      <xdr:row>100</xdr:row>
      <xdr:rowOff>99242</xdr:rowOff>
    </xdr:to>
    <xdr:sp macro="" textlink="">
      <xdr:nvSpPr>
        <xdr:cNvPr id="880" name="楕円 879">
          <a:extLst>
            <a:ext uri="{FF2B5EF4-FFF2-40B4-BE49-F238E27FC236}">
              <a16:creationId xmlns:a16="http://schemas.microsoft.com/office/drawing/2014/main" id="{00000000-0008-0000-0E00-000070030000}"/>
            </a:ext>
          </a:extLst>
        </xdr:cNvPr>
        <xdr:cNvSpPr/>
      </xdr:nvSpPr>
      <xdr:spPr>
        <a:xfrm>
          <a:off x="13652500" y="1714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48442</xdr:rowOff>
    </xdr:from>
    <xdr:to>
      <xdr:col>76</xdr:col>
      <xdr:colOff>114300</xdr:colOff>
      <xdr:row>100</xdr:row>
      <xdr:rowOff>100693</xdr:rowOff>
    </xdr:to>
    <xdr:cxnSp macro="">
      <xdr:nvCxnSpPr>
        <xdr:cNvPr id="881" name="直線コネクタ 880">
          <a:extLst>
            <a:ext uri="{FF2B5EF4-FFF2-40B4-BE49-F238E27FC236}">
              <a16:creationId xmlns:a16="http://schemas.microsoft.com/office/drawing/2014/main" id="{00000000-0008-0000-0E00-000071030000}"/>
            </a:ext>
          </a:extLst>
        </xdr:cNvPr>
        <xdr:cNvCxnSpPr/>
      </xdr:nvCxnSpPr>
      <xdr:spPr>
        <a:xfrm>
          <a:off x="13703300" y="1719344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169092</xdr:rowOff>
    </xdr:from>
    <xdr:to>
      <xdr:col>67</xdr:col>
      <xdr:colOff>101600</xdr:colOff>
      <xdr:row>100</xdr:row>
      <xdr:rowOff>99242</xdr:rowOff>
    </xdr:to>
    <xdr:sp macro="" textlink="">
      <xdr:nvSpPr>
        <xdr:cNvPr id="882" name="楕円 881">
          <a:extLst>
            <a:ext uri="{FF2B5EF4-FFF2-40B4-BE49-F238E27FC236}">
              <a16:creationId xmlns:a16="http://schemas.microsoft.com/office/drawing/2014/main" id="{00000000-0008-0000-0E00-000072030000}"/>
            </a:ext>
          </a:extLst>
        </xdr:cNvPr>
        <xdr:cNvSpPr/>
      </xdr:nvSpPr>
      <xdr:spPr>
        <a:xfrm>
          <a:off x="12763500" y="1714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48442</xdr:rowOff>
    </xdr:from>
    <xdr:to>
      <xdr:col>71</xdr:col>
      <xdr:colOff>177800</xdr:colOff>
      <xdr:row>100</xdr:row>
      <xdr:rowOff>48442</xdr:rowOff>
    </xdr:to>
    <xdr:cxnSp macro="">
      <xdr:nvCxnSpPr>
        <xdr:cNvPr id="883" name="直線コネクタ 882">
          <a:extLst>
            <a:ext uri="{FF2B5EF4-FFF2-40B4-BE49-F238E27FC236}">
              <a16:creationId xmlns:a16="http://schemas.microsoft.com/office/drawing/2014/main" id="{00000000-0008-0000-0E00-000073030000}"/>
            </a:ext>
          </a:extLst>
        </xdr:cNvPr>
        <xdr:cNvCxnSpPr/>
      </xdr:nvCxnSpPr>
      <xdr:spPr>
        <a:xfrm>
          <a:off x="12814300" y="17193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38116</xdr:rowOff>
    </xdr:from>
    <xdr:ext cx="405111" cy="259045"/>
    <xdr:sp macro="" textlink="">
      <xdr:nvSpPr>
        <xdr:cNvPr id="884" name="n_1aveValue【公民館】&#10;有形固定資産減価償却率">
          <a:extLst>
            <a:ext uri="{FF2B5EF4-FFF2-40B4-BE49-F238E27FC236}">
              <a16:creationId xmlns:a16="http://schemas.microsoft.com/office/drawing/2014/main" id="{00000000-0008-0000-0E00-000074030000}"/>
            </a:ext>
          </a:extLst>
        </xdr:cNvPr>
        <xdr:cNvSpPr txBox="1"/>
      </xdr:nvSpPr>
      <xdr:spPr>
        <a:xfrm>
          <a:off x="152660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885" name="n_2aveValue【公民館】&#10;有形固定資産減価償却率">
          <a:extLst>
            <a:ext uri="{FF2B5EF4-FFF2-40B4-BE49-F238E27FC236}">
              <a16:creationId xmlns:a16="http://schemas.microsoft.com/office/drawing/2014/main" id="{00000000-0008-0000-0E00-000075030000}"/>
            </a:ext>
          </a:extLst>
        </xdr:cNvPr>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137721</xdr:rowOff>
    </xdr:from>
    <xdr:ext cx="405111" cy="259045"/>
    <xdr:sp macro="" textlink="">
      <xdr:nvSpPr>
        <xdr:cNvPr id="886" name="n_3aveValue【公民館】&#10;有形固定資産減価償却率">
          <a:extLst>
            <a:ext uri="{FF2B5EF4-FFF2-40B4-BE49-F238E27FC236}">
              <a16:creationId xmlns:a16="http://schemas.microsoft.com/office/drawing/2014/main" id="{00000000-0008-0000-0E00-000076030000}"/>
            </a:ext>
          </a:extLst>
        </xdr:cNvPr>
        <xdr:cNvSpPr txBox="1"/>
      </xdr:nvSpPr>
      <xdr:spPr>
        <a:xfrm>
          <a:off x="13500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150784</xdr:rowOff>
    </xdr:from>
    <xdr:ext cx="405111" cy="259045"/>
    <xdr:sp macro="" textlink="">
      <xdr:nvSpPr>
        <xdr:cNvPr id="887" name="n_4aveValue【公民館】&#10;有形固定資産減価償却率">
          <a:extLst>
            <a:ext uri="{FF2B5EF4-FFF2-40B4-BE49-F238E27FC236}">
              <a16:creationId xmlns:a16="http://schemas.microsoft.com/office/drawing/2014/main" id="{00000000-0008-0000-0E00-000077030000}"/>
            </a:ext>
          </a:extLst>
        </xdr:cNvPr>
        <xdr:cNvSpPr txBox="1"/>
      </xdr:nvSpPr>
      <xdr:spPr>
        <a:xfrm>
          <a:off x="12611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99440</xdr:rowOff>
    </xdr:from>
    <xdr:ext cx="405111" cy="259045"/>
    <xdr:sp macro="" textlink="">
      <xdr:nvSpPr>
        <xdr:cNvPr id="888" name="n_1mainValue【公民館】&#10;有形固定資産減価償却率">
          <a:extLst>
            <a:ext uri="{FF2B5EF4-FFF2-40B4-BE49-F238E27FC236}">
              <a16:creationId xmlns:a16="http://schemas.microsoft.com/office/drawing/2014/main" id="{00000000-0008-0000-0E00-000078030000}"/>
            </a:ext>
          </a:extLst>
        </xdr:cNvPr>
        <xdr:cNvSpPr txBox="1"/>
      </xdr:nvSpPr>
      <xdr:spPr>
        <a:xfrm>
          <a:off x="15266044" y="1707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168020</xdr:rowOff>
    </xdr:from>
    <xdr:ext cx="340478" cy="259045"/>
    <xdr:sp macro="" textlink="">
      <xdr:nvSpPr>
        <xdr:cNvPr id="889" name="n_2mainValue【公民館】&#10;有形固定資産減価償却率">
          <a:extLst>
            <a:ext uri="{FF2B5EF4-FFF2-40B4-BE49-F238E27FC236}">
              <a16:creationId xmlns:a16="http://schemas.microsoft.com/office/drawing/2014/main" id="{00000000-0008-0000-0E00-000079030000}"/>
            </a:ext>
          </a:extLst>
        </xdr:cNvPr>
        <xdr:cNvSpPr txBox="1"/>
      </xdr:nvSpPr>
      <xdr:spPr>
        <a:xfrm>
          <a:off x="14422061" y="16970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115769</xdr:rowOff>
    </xdr:from>
    <xdr:ext cx="340478" cy="259045"/>
    <xdr:sp macro="" textlink="">
      <xdr:nvSpPr>
        <xdr:cNvPr id="890" name="n_3mainValue【公民館】&#10;有形固定資産減価償却率">
          <a:extLst>
            <a:ext uri="{FF2B5EF4-FFF2-40B4-BE49-F238E27FC236}">
              <a16:creationId xmlns:a16="http://schemas.microsoft.com/office/drawing/2014/main" id="{00000000-0008-0000-0E00-00007A030000}"/>
            </a:ext>
          </a:extLst>
        </xdr:cNvPr>
        <xdr:cNvSpPr txBox="1"/>
      </xdr:nvSpPr>
      <xdr:spPr>
        <a:xfrm>
          <a:off x="13533061" y="16917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115769</xdr:rowOff>
    </xdr:from>
    <xdr:ext cx="340478" cy="259045"/>
    <xdr:sp macro="" textlink="">
      <xdr:nvSpPr>
        <xdr:cNvPr id="891" name="n_4mainValue【公民館】&#10;有形固定資産減価償却率">
          <a:extLst>
            <a:ext uri="{FF2B5EF4-FFF2-40B4-BE49-F238E27FC236}">
              <a16:creationId xmlns:a16="http://schemas.microsoft.com/office/drawing/2014/main" id="{00000000-0008-0000-0E00-00007B030000}"/>
            </a:ext>
          </a:extLst>
        </xdr:cNvPr>
        <xdr:cNvSpPr txBox="1"/>
      </xdr:nvSpPr>
      <xdr:spPr>
        <a:xfrm>
          <a:off x="12644061" y="16917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00000000-0008-0000-0E00-00007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00000000-0008-0000-0E00-00007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00000000-0008-0000-0E00-00007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E00-00007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E00-00008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00000000-0008-0000-0E00-00008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00000000-0008-0000-0E00-00008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2" name="直線コネクタ 901">
          <a:extLst>
            <a:ext uri="{FF2B5EF4-FFF2-40B4-BE49-F238E27FC236}">
              <a16:creationId xmlns:a16="http://schemas.microsoft.com/office/drawing/2014/main" id="{00000000-0008-0000-0E00-000086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3" name="テキスト ボックス 902">
          <a:extLst>
            <a:ext uri="{FF2B5EF4-FFF2-40B4-BE49-F238E27FC236}">
              <a16:creationId xmlns:a16="http://schemas.microsoft.com/office/drawing/2014/main" id="{00000000-0008-0000-0E00-000087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4" name="直線コネクタ 903">
          <a:extLst>
            <a:ext uri="{FF2B5EF4-FFF2-40B4-BE49-F238E27FC236}">
              <a16:creationId xmlns:a16="http://schemas.microsoft.com/office/drawing/2014/main" id="{00000000-0008-0000-0E00-000088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7" name="テキスト ボックス 906">
          <a:extLst>
            <a:ext uri="{FF2B5EF4-FFF2-40B4-BE49-F238E27FC236}">
              <a16:creationId xmlns:a16="http://schemas.microsoft.com/office/drawing/2014/main" id="{00000000-0008-0000-0E00-00008B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9" name="テキスト ボックス 908">
          <a:extLst>
            <a:ext uri="{FF2B5EF4-FFF2-40B4-BE49-F238E27FC236}">
              <a16:creationId xmlns:a16="http://schemas.microsoft.com/office/drawing/2014/main" id="{00000000-0008-0000-0E00-00008D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0" name="直線コネクタ 909">
          <a:extLst>
            <a:ext uri="{FF2B5EF4-FFF2-40B4-BE49-F238E27FC236}">
              <a16:creationId xmlns:a16="http://schemas.microsoft.com/office/drawing/2014/main" id="{00000000-0008-0000-0E00-00008E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1" name="テキスト ボックス 910">
          <a:extLst>
            <a:ext uri="{FF2B5EF4-FFF2-40B4-BE49-F238E27FC236}">
              <a16:creationId xmlns:a16="http://schemas.microsoft.com/office/drawing/2014/main" id="{00000000-0008-0000-0E00-00008F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E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13" name="テキスト ボックス 912">
          <a:extLst>
            <a:ext uri="{FF2B5EF4-FFF2-40B4-BE49-F238E27FC236}">
              <a16:creationId xmlns:a16="http://schemas.microsoft.com/office/drawing/2014/main" id="{00000000-0008-0000-0E00-00009103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00000000-0008-0000-0E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68962</xdr:rowOff>
    </xdr:from>
    <xdr:to>
      <xdr:col>116</xdr:col>
      <xdr:colOff>62864</xdr:colOff>
      <xdr:row>108</xdr:row>
      <xdr:rowOff>112204</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flipV="1">
          <a:off x="22160864" y="17385412"/>
          <a:ext cx="0" cy="124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116031</xdr:rowOff>
    </xdr:from>
    <xdr:ext cx="469744" cy="259045"/>
    <xdr:sp macro="" textlink="">
      <xdr:nvSpPr>
        <xdr:cNvPr id="916" name="【公民館】&#10;一人当たり面積最小値テキスト">
          <a:extLst>
            <a:ext uri="{FF2B5EF4-FFF2-40B4-BE49-F238E27FC236}">
              <a16:creationId xmlns:a16="http://schemas.microsoft.com/office/drawing/2014/main" id="{00000000-0008-0000-0E00-000094030000}"/>
            </a:ext>
          </a:extLst>
        </xdr:cNvPr>
        <xdr:cNvSpPr txBox="1"/>
      </xdr:nvSpPr>
      <xdr:spPr>
        <a:xfrm>
          <a:off x="22199600" y="1863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112204</xdr:rowOff>
    </xdr:from>
    <xdr:to>
      <xdr:col>116</xdr:col>
      <xdr:colOff>152400</xdr:colOff>
      <xdr:row>108</xdr:row>
      <xdr:rowOff>112204</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22072600" y="18628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15639</xdr:rowOff>
    </xdr:from>
    <xdr:ext cx="469744" cy="259045"/>
    <xdr:sp macro="" textlink="">
      <xdr:nvSpPr>
        <xdr:cNvPr id="918" name="【公民館】&#10;一人当たり面積最大値テキスト">
          <a:extLst>
            <a:ext uri="{FF2B5EF4-FFF2-40B4-BE49-F238E27FC236}">
              <a16:creationId xmlns:a16="http://schemas.microsoft.com/office/drawing/2014/main" id="{00000000-0008-0000-0E00-000096030000}"/>
            </a:ext>
          </a:extLst>
        </xdr:cNvPr>
        <xdr:cNvSpPr txBox="1"/>
      </xdr:nvSpPr>
      <xdr:spPr>
        <a:xfrm>
          <a:off x="22199600" y="1716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68962</xdr:rowOff>
    </xdr:from>
    <xdr:to>
      <xdr:col>116</xdr:col>
      <xdr:colOff>152400</xdr:colOff>
      <xdr:row>101</xdr:row>
      <xdr:rowOff>68962</xdr:rowOff>
    </xdr:to>
    <xdr:cxnSp macro="">
      <xdr:nvCxnSpPr>
        <xdr:cNvPr id="919" name="直線コネクタ 918">
          <a:extLst>
            <a:ext uri="{FF2B5EF4-FFF2-40B4-BE49-F238E27FC236}">
              <a16:creationId xmlns:a16="http://schemas.microsoft.com/office/drawing/2014/main" id="{00000000-0008-0000-0E00-000097030000}"/>
            </a:ext>
          </a:extLst>
        </xdr:cNvPr>
        <xdr:cNvCxnSpPr/>
      </xdr:nvCxnSpPr>
      <xdr:spPr>
        <a:xfrm>
          <a:off x="22072600" y="1738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127906</xdr:rowOff>
    </xdr:from>
    <xdr:ext cx="469744" cy="259045"/>
    <xdr:sp macro="" textlink="">
      <xdr:nvSpPr>
        <xdr:cNvPr id="920" name="【公民館】&#10;一人当たり面積平均値テキスト">
          <a:extLst>
            <a:ext uri="{FF2B5EF4-FFF2-40B4-BE49-F238E27FC236}">
              <a16:creationId xmlns:a16="http://schemas.microsoft.com/office/drawing/2014/main" id="{00000000-0008-0000-0E00-000098030000}"/>
            </a:ext>
          </a:extLst>
        </xdr:cNvPr>
        <xdr:cNvSpPr txBox="1"/>
      </xdr:nvSpPr>
      <xdr:spPr>
        <a:xfrm>
          <a:off x="22199600" y="18301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105029</xdr:rowOff>
    </xdr:from>
    <xdr:to>
      <xdr:col>116</xdr:col>
      <xdr:colOff>114300</xdr:colOff>
      <xdr:row>108</xdr:row>
      <xdr:rowOff>35179</xdr:rowOff>
    </xdr:to>
    <xdr:sp macro="" textlink="">
      <xdr:nvSpPr>
        <xdr:cNvPr id="921" name="フローチャート: 判断 920">
          <a:extLst>
            <a:ext uri="{FF2B5EF4-FFF2-40B4-BE49-F238E27FC236}">
              <a16:creationId xmlns:a16="http://schemas.microsoft.com/office/drawing/2014/main" id="{00000000-0008-0000-0E00-000099030000}"/>
            </a:ext>
          </a:extLst>
        </xdr:cNvPr>
        <xdr:cNvSpPr/>
      </xdr:nvSpPr>
      <xdr:spPr>
        <a:xfrm>
          <a:off x="22110700" y="1845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87885</xdr:rowOff>
    </xdr:from>
    <xdr:to>
      <xdr:col>112</xdr:col>
      <xdr:colOff>38100</xdr:colOff>
      <xdr:row>108</xdr:row>
      <xdr:rowOff>18035</xdr:rowOff>
    </xdr:to>
    <xdr:sp macro="" textlink="">
      <xdr:nvSpPr>
        <xdr:cNvPr id="922" name="フローチャート: 判断 921">
          <a:extLst>
            <a:ext uri="{FF2B5EF4-FFF2-40B4-BE49-F238E27FC236}">
              <a16:creationId xmlns:a16="http://schemas.microsoft.com/office/drawing/2014/main" id="{00000000-0008-0000-0E00-00009A030000}"/>
            </a:ext>
          </a:extLst>
        </xdr:cNvPr>
        <xdr:cNvSpPr/>
      </xdr:nvSpPr>
      <xdr:spPr>
        <a:xfrm>
          <a:off x="21272500" y="1843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95886</xdr:rowOff>
    </xdr:from>
    <xdr:to>
      <xdr:col>107</xdr:col>
      <xdr:colOff>101600</xdr:colOff>
      <xdr:row>108</xdr:row>
      <xdr:rowOff>26036</xdr:rowOff>
    </xdr:to>
    <xdr:sp macro="" textlink="">
      <xdr:nvSpPr>
        <xdr:cNvPr id="923" name="フローチャート: 判断 922">
          <a:extLst>
            <a:ext uri="{FF2B5EF4-FFF2-40B4-BE49-F238E27FC236}">
              <a16:creationId xmlns:a16="http://schemas.microsoft.com/office/drawing/2014/main" id="{00000000-0008-0000-0E00-00009B030000}"/>
            </a:ext>
          </a:extLst>
        </xdr:cNvPr>
        <xdr:cNvSpPr/>
      </xdr:nvSpPr>
      <xdr:spPr>
        <a:xfrm>
          <a:off x="20383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98361</xdr:rowOff>
    </xdr:from>
    <xdr:to>
      <xdr:col>102</xdr:col>
      <xdr:colOff>165100</xdr:colOff>
      <xdr:row>108</xdr:row>
      <xdr:rowOff>28511</xdr:rowOff>
    </xdr:to>
    <xdr:sp macro="" textlink="">
      <xdr:nvSpPr>
        <xdr:cNvPr id="924" name="フローチャート: 判断 923">
          <a:extLst>
            <a:ext uri="{FF2B5EF4-FFF2-40B4-BE49-F238E27FC236}">
              <a16:creationId xmlns:a16="http://schemas.microsoft.com/office/drawing/2014/main" id="{00000000-0008-0000-0E00-00009C030000}"/>
            </a:ext>
          </a:extLst>
        </xdr:cNvPr>
        <xdr:cNvSpPr/>
      </xdr:nvSpPr>
      <xdr:spPr>
        <a:xfrm>
          <a:off x="19494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114936</xdr:rowOff>
    </xdr:from>
    <xdr:to>
      <xdr:col>98</xdr:col>
      <xdr:colOff>38100</xdr:colOff>
      <xdr:row>108</xdr:row>
      <xdr:rowOff>45086</xdr:rowOff>
    </xdr:to>
    <xdr:sp macro="" textlink="">
      <xdr:nvSpPr>
        <xdr:cNvPr id="925" name="フローチャート: 判断 924">
          <a:extLst>
            <a:ext uri="{FF2B5EF4-FFF2-40B4-BE49-F238E27FC236}">
              <a16:creationId xmlns:a16="http://schemas.microsoft.com/office/drawing/2014/main" id="{00000000-0008-0000-0E00-00009D030000}"/>
            </a:ext>
          </a:extLst>
        </xdr:cNvPr>
        <xdr:cNvSpPr/>
      </xdr:nvSpPr>
      <xdr:spPr>
        <a:xfrm>
          <a:off x="18605500" y="1846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E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E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E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E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E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145986</xdr:rowOff>
    </xdr:from>
    <xdr:to>
      <xdr:col>116</xdr:col>
      <xdr:colOff>114300</xdr:colOff>
      <xdr:row>108</xdr:row>
      <xdr:rowOff>76136</xdr:rowOff>
    </xdr:to>
    <xdr:sp macro="" textlink="">
      <xdr:nvSpPr>
        <xdr:cNvPr id="931" name="楕円 930">
          <a:extLst>
            <a:ext uri="{FF2B5EF4-FFF2-40B4-BE49-F238E27FC236}">
              <a16:creationId xmlns:a16="http://schemas.microsoft.com/office/drawing/2014/main" id="{00000000-0008-0000-0E00-0000A3030000}"/>
            </a:ext>
          </a:extLst>
        </xdr:cNvPr>
        <xdr:cNvSpPr/>
      </xdr:nvSpPr>
      <xdr:spPr>
        <a:xfrm>
          <a:off x="22110700" y="1849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83456</xdr:rowOff>
    </xdr:from>
    <xdr:ext cx="469744" cy="259045"/>
    <xdr:sp macro="" textlink="">
      <xdr:nvSpPr>
        <xdr:cNvPr id="932" name="【公民館】&#10;一人当たり面積該当値テキスト">
          <a:extLst>
            <a:ext uri="{FF2B5EF4-FFF2-40B4-BE49-F238E27FC236}">
              <a16:creationId xmlns:a16="http://schemas.microsoft.com/office/drawing/2014/main" id="{00000000-0008-0000-0E00-0000A4030000}"/>
            </a:ext>
          </a:extLst>
        </xdr:cNvPr>
        <xdr:cNvSpPr txBox="1"/>
      </xdr:nvSpPr>
      <xdr:spPr>
        <a:xfrm>
          <a:off x="22199600" y="1842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145986</xdr:rowOff>
    </xdr:from>
    <xdr:to>
      <xdr:col>112</xdr:col>
      <xdr:colOff>38100</xdr:colOff>
      <xdr:row>108</xdr:row>
      <xdr:rowOff>76136</xdr:rowOff>
    </xdr:to>
    <xdr:sp macro="" textlink="">
      <xdr:nvSpPr>
        <xdr:cNvPr id="933" name="楕円 932">
          <a:extLst>
            <a:ext uri="{FF2B5EF4-FFF2-40B4-BE49-F238E27FC236}">
              <a16:creationId xmlns:a16="http://schemas.microsoft.com/office/drawing/2014/main" id="{00000000-0008-0000-0E00-0000A5030000}"/>
            </a:ext>
          </a:extLst>
        </xdr:cNvPr>
        <xdr:cNvSpPr/>
      </xdr:nvSpPr>
      <xdr:spPr>
        <a:xfrm>
          <a:off x="21272500" y="1849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25336</xdr:rowOff>
    </xdr:from>
    <xdr:to>
      <xdr:col>116</xdr:col>
      <xdr:colOff>63500</xdr:colOff>
      <xdr:row>108</xdr:row>
      <xdr:rowOff>25336</xdr:rowOff>
    </xdr:to>
    <xdr:cxnSp macro="">
      <xdr:nvCxnSpPr>
        <xdr:cNvPr id="934" name="直線コネクタ 933">
          <a:extLst>
            <a:ext uri="{FF2B5EF4-FFF2-40B4-BE49-F238E27FC236}">
              <a16:creationId xmlns:a16="http://schemas.microsoft.com/office/drawing/2014/main" id="{00000000-0008-0000-0E00-0000A6030000}"/>
            </a:ext>
          </a:extLst>
        </xdr:cNvPr>
        <xdr:cNvCxnSpPr/>
      </xdr:nvCxnSpPr>
      <xdr:spPr>
        <a:xfrm>
          <a:off x="21323300" y="185419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146177</xdr:rowOff>
    </xdr:from>
    <xdr:to>
      <xdr:col>107</xdr:col>
      <xdr:colOff>101600</xdr:colOff>
      <xdr:row>108</xdr:row>
      <xdr:rowOff>76327</xdr:rowOff>
    </xdr:to>
    <xdr:sp macro="" textlink="">
      <xdr:nvSpPr>
        <xdr:cNvPr id="935" name="楕円 934">
          <a:extLst>
            <a:ext uri="{FF2B5EF4-FFF2-40B4-BE49-F238E27FC236}">
              <a16:creationId xmlns:a16="http://schemas.microsoft.com/office/drawing/2014/main" id="{00000000-0008-0000-0E00-0000A7030000}"/>
            </a:ext>
          </a:extLst>
        </xdr:cNvPr>
        <xdr:cNvSpPr/>
      </xdr:nvSpPr>
      <xdr:spPr>
        <a:xfrm>
          <a:off x="20383500" y="184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25336</xdr:rowOff>
    </xdr:from>
    <xdr:to>
      <xdr:col>111</xdr:col>
      <xdr:colOff>177800</xdr:colOff>
      <xdr:row>108</xdr:row>
      <xdr:rowOff>25527</xdr:rowOff>
    </xdr:to>
    <xdr:cxnSp macro="">
      <xdr:nvCxnSpPr>
        <xdr:cNvPr id="936" name="直線コネクタ 935">
          <a:extLst>
            <a:ext uri="{FF2B5EF4-FFF2-40B4-BE49-F238E27FC236}">
              <a16:creationId xmlns:a16="http://schemas.microsoft.com/office/drawing/2014/main" id="{00000000-0008-0000-0E00-0000A8030000}"/>
            </a:ext>
          </a:extLst>
        </xdr:cNvPr>
        <xdr:cNvCxnSpPr/>
      </xdr:nvCxnSpPr>
      <xdr:spPr>
        <a:xfrm flipV="1">
          <a:off x="20434300" y="1854193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145796</xdr:rowOff>
    </xdr:from>
    <xdr:to>
      <xdr:col>102</xdr:col>
      <xdr:colOff>165100</xdr:colOff>
      <xdr:row>108</xdr:row>
      <xdr:rowOff>75946</xdr:rowOff>
    </xdr:to>
    <xdr:sp macro="" textlink="">
      <xdr:nvSpPr>
        <xdr:cNvPr id="937" name="楕円 936">
          <a:extLst>
            <a:ext uri="{FF2B5EF4-FFF2-40B4-BE49-F238E27FC236}">
              <a16:creationId xmlns:a16="http://schemas.microsoft.com/office/drawing/2014/main" id="{00000000-0008-0000-0E00-0000A9030000}"/>
            </a:ext>
          </a:extLst>
        </xdr:cNvPr>
        <xdr:cNvSpPr/>
      </xdr:nvSpPr>
      <xdr:spPr>
        <a:xfrm>
          <a:off x="19494500" y="1849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25146</xdr:rowOff>
    </xdr:from>
    <xdr:to>
      <xdr:col>107</xdr:col>
      <xdr:colOff>50800</xdr:colOff>
      <xdr:row>108</xdr:row>
      <xdr:rowOff>25527</xdr:rowOff>
    </xdr:to>
    <xdr:cxnSp macro="">
      <xdr:nvCxnSpPr>
        <xdr:cNvPr id="938" name="直線コネクタ 937">
          <a:extLst>
            <a:ext uri="{FF2B5EF4-FFF2-40B4-BE49-F238E27FC236}">
              <a16:creationId xmlns:a16="http://schemas.microsoft.com/office/drawing/2014/main" id="{00000000-0008-0000-0E00-0000AA030000}"/>
            </a:ext>
          </a:extLst>
        </xdr:cNvPr>
        <xdr:cNvCxnSpPr/>
      </xdr:nvCxnSpPr>
      <xdr:spPr>
        <a:xfrm>
          <a:off x="19545300" y="1854174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144653</xdr:rowOff>
    </xdr:from>
    <xdr:to>
      <xdr:col>98</xdr:col>
      <xdr:colOff>38100</xdr:colOff>
      <xdr:row>108</xdr:row>
      <xdr:rowOff>74803</xdr:rowOff>
    </xdr:to>
    <xdr:sp macro="" textlink="">
      <xdr:nvSpPr>
        <xdr:cNvPr id="939" name="楕円 938">
          <a:extLst>
            <a:ext uri="{FF2B5EF4-FFF2-40B4-BE49-F238E27FC236}">
              <a16:creationId xmlns:a16="http://schemas.microsoft.com/office/drawing/2014/main" id="{00000000-0008-0000-0E00-0000AB030000}"/>
            </a:ext>
          </a:extLst>
        </xdr:cNvPr>
        <xdr:cNvSpPr/>
      </xdr:nvSpPr>
      <xdr:spPr>
        <a:xfrm>
          <a:off x="18605500" y="1848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24003</xdr:rowOff>
    </xdr:from>
    <xdr:to>
      <xdr:col>102</xdr:col>
      <xdr:colOff>114300</xdr:colOff>
      <xdr:row>108</xdr:row>
      <xdr:rowOff>25146</xdr:rowOff>
    </xdr:to>
    <xdr:cxnSp macro="">
      <xdr:nvCxnSpPr>
        <xdr:cNvPr id="940" name="直線コネクタ 939">
          <a:extLst>
            <a:ext uri="{FF2B5EF4-FFF2-40B4-BE49-F238E27FC236}">
              <a16:creationId xmlns:a16="http://schemas.microsoft.com/office/drawing/2014/main" id="{00000000-0008-0000-0E00-0000AC030000}"/>
            </a:ext>
          </a:extLst>
        </xdr:cNvPr>
        <xdr:cNvCxnSpPr/>
      </xdr:nvCxnSpPr>
      <xdr:spPr>
        <a:xfrm>
          <a:off x="18656300" y="1854060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34562</xdr:rowOff>
    </xdr:from>
    <xdr:ext cx="469744" cy="259045"/>
    <xdr:sp macro="" textlink="">
      <xdr:nvSpPr>
        <xdr:cNvPr id="941" name="n_1aveValue【公民館】&#10;一人当たり面積">
          <a:extLst>
            <a:ext uri="{FF2B5EF4-FFF2-40B4-BE49-F238E27FC236}">
              <a16:creationId xmlns:a16="http://schemas.microsoft.com/office/drawing/2014/main" id="{00000000-0008-0000-0E00-0000AD030000}"/>
            </a:ext>
          </a:extLst>
        </xdr:cNvPr>
        <xdr:cNvSpPr txBox="1"/>
      </xdr:nvSpPr>
      <xdr:spPr>
        <a:xfrm>
          <a:off x="21075727" y="1820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42563</xdr:rowOff>
    </xdr:from>
    <xdr:ext cx="469744" cy="259045"/>
    <xdr:sp macro="" textlink="">
      <xdr:nvSpPr>
        <xdr:cNvPr id="942" name="n_2aveValue【公民館】&#10;一人当たり面積">
          <a:extLst>
            <a:ext uri="{FF2B5EF4-FFF2-40B4-BE49-F238E27FC236}">
              <a16:creationId xmlns:a16="http://schemas.microsoft.com/office/drawing/2014/main" id="{00000000-0008-0000-0E00-0000AE030000}"/>
            </a:ext>
          </a:extLst>
        </xdr:cNvPr>
        <xdr:cNvSpPr txBox="1"/>
      </xdr:nvSpPr>
      <xdr:spPr>
        <a:xfrm>
          <a:off x="201994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45038</xdr:rowOff>
    </xdr:from>
    <xdr:ext cx="469744" cy="259045"/>
    <xdr:sp macro="" textlink="">
      <xdr:nvSpPr>
        <xdr:cNvPr id="943" name="n_3aveValue【公民館】&#10;一人当たり面積">
          <a:extLst>
            <a:ext uri="{FF2B5EF4-FFF2-40B4-BE49-F238E27FC236}">
              <a16:creationId xmlns:a16="http://schemas.microsoft.com/office/drawing/2014/main" id="{00000000-0008-0000-0E00-0000AF030000}"/>
            </a:ext>
          </a:extLst>
        </xdr:cNvPr>
        <xdr:cNvSpPr txBox="1"/>
      </xdr:nvSpPr>
      <xdr:spPr>
        <a:xfrm>
          <a:off x="19310427" y="1821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61613</xdr:rowOff>
    </xdr:from>
    <xdr:ext cx="469744" cy="259045"/>
    <xdr:sp macro="" textlink="">
      <xdr:nvSpPr>
        <xdr:cNvPr id="944" name="n_4aveValue【公民館】&#10;一人当たり面積">
          <a:extLst>
            <a:ext uri="{FF2B5EF4-FFF2-40B4-BE49-F238E27FC236}">
              <a16:creationId xmlns:a16="http://schemas.microsoft.com/office/drawing/2014/main" id="{00000000-0008-0000-0E00-0000B0030000}"/>
            </a:ext>
          </a:extLst>
        </xdr:cNvPr>
        <xdr:cNvSpPr txBox="1"/>
      </xdr:nvSpPr>
      <xdr:spPr>
        <a:xfrm>
          <a:off x="18421427" y="1823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67263</xdr:rowOff>
    </xdr:from>
    <xdr:ext cx="469744" cy="259045"/>
    <xdr:sp macro="" textlink="">
      <xdr:nvSpPr>
        <xdr:cNvPr id="945" name="n_1mainValue【公民館】&#10;一人当たり面積">
          <a:extLst>
            <a:ext uri="{FF2B5EF4-FFF2-40B4-BE49-F238E27FC236}">
              <a16:creationId xmlns:a16="http://schemas.microsoft.com/office/drawing/2014/main" id="{00000000-0008-0000-0E00-0000B1030000}"/>
            </a:ext>
          </a:extLst>
        </xdr:cNvPr>
        <xdr:cNvSpPr txBox="1"/>
      </xdr:nvSpPr>
      <xdr:spPr>
        <a:xfrm>
          <a:off x="21075727" y="1858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67454</xdr:rowOff>
    </xdr:from>
    <xdr:ext cx="469744" cy="259045"/>
    <xdr:sp macro="" textlink="">
      <xdr:nvSpPr>
        <xdr:cNvPr id="946" name="n_2mainValue【公民館】&#10;一人当たり面積">
          <a:extLst>
            <a:ext uri="{FF2B5EF4-FFF2-40B4-BE49-F238E27FC236}">
              <a16:creationId xmlns:a16="http://schemas.microsoft.com/office/drawing/2014/main" id="{00000000-0008-0000-0E00-0000B2030000}"/>
            </a:ext>
          </a:extLst>
        </xdr:cNvPr>
        <xdr:cNvSpPr txBox="1"/>
      </xdr:nvSpPr>
      <xdr:spPr>
        <a:xfrm>
          <a:off x="20199427" y="1858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67073</xdr:rowOff>
    </xdr:from>
    <xdr:ext cx="469744" cy="259045"/>
    <xdr:sp macro="" textlink="">
      <xdr:nvSpPr>
        <xdr:cNvPr id="947" name="n_3mainValue【公民館】&#10;一人当たり面積">
          <a:extLst>
            <a:ext uri="{FF2B5EF4-FFF2-40B4-BE49-F238E27FC236}">
              <a16:creationId xmlns:a16="http://schemas.microsoft.com/office/drawing/2014/main" id="{00000000-0008-0000-0E00-0000B3030000}"/>
            </a:ext>
          </a:extLst>
        </xdr:cNvPr>
        <xdr:cNvSpPr txBox="1"/>
      </xdr:nvSpPr>
      <xdr:spPr>
        <a:xfrm>
          <a:off x="19310427" y="1858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65930</xdr:rowOff>
    </xdr:from>
    <xdr:ext cx="469744" cy="259045"/>
    <xdr:sp macro="" textlink="">
      <xdr:nvSpPr>
        <xdr:cNvPr id="948" name="n_4mainValue【公民館】&#10;一人当たり面積">
          <a:extLst>
            <a:ext uri="{FF2B5EF4-FFF2-40B4-BE49-F238E27FC236}">
              <a16:creationId xmlns:a16="http://schemas.microsoft.com/office/drawing/2014/main" id="{00000000-0008-0000-0E00-0000B4030000}"/>
            </a:ext>
          </a:extLst>
        </xdr:cNvPr>
        <xdr:cNvSpPr txBox="1"/>
      </xdr:nvSpPr>
      <xdr:spPr>
        <a:xfrm>
          <a:off x="18421427" y="1858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E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E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E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本村の有形固定資産減価償却率については、古い公共施設等が多く、公民館を除くほとんどの施設において県平均・類似団体よりも高い数値となっている。道路、橋りょうについては、長寿命化計画に基づき、年次的に補修工事を実施している。また公営住宅は、築</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年以上が経過しており、一部建替えを行ってはいるが依然として減価償却率が高い状況である。学校施設については、適宜修繕等を行ってきており、県平均より低い数値となっているが、今後も多くの修繕等を実施していく必要がある。保育所・児童館については築</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年以上が経過しているため、令和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年度から複合型子育て拠点施設としての設計、令和</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年から</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年にかけて建設が決まっている。公民館については、平成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の新たな施設を建て、有形固定資産減価償却率は全国平均・県平均よりも大幅に低くなっている。村全体での公共施設等総合管理計画は策定済みであり、個別の施設計画を策定済みであるため、今後はこれに基づいて適正な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3,554
3,526
4.20
3,008,703
2,812,500
187,750
1,520,573
2,338,918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F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80010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flipV="1">
          <a:off x="4634865"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F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26687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F00-00004C000000}"/>
            </a:ext>
          </a:extLst>
        </xdr:cNvPr>
        <xdr:cNvSpPr txBox="1"/>
      </xdr:nvSpPr>
      <xdr:spPr>
        <a:xfrm>
          <a:off x="4673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80010</xdr:rowOff>
    </xdr:from>
    <xdr:to>
      <xdr:col>24</xdr:col>
      <xdr:colOff>152400</xdr:colOff>
      <xdr:row>56</xdr:row>
      <xdr:rowOff>80010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F00-00004E000000}"/>
            </a:ext>
          </a:extLst>
        </xdr:cNvPr>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149225</xdr:rowOff>
    </xdr:from>
    <xdr:to>
      <xdr:col>20</xdr:col>
      <xdr:colOff>38100</xdr:colOff>
      <xdr:row>60</xdr:row>
      <xdr:rowOff>79375</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3746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73025</xdr:rowOff>
    </xdr:from>
    <xdr:to>
      <xdr:col>10</xdr:col>
      <xdr:colOff>165100</xdr:colOff>
      <xdr:row>61</xdr:row>
      <xdr:rowOff>3175</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1968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079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101600</xdr:rowOff>
    </xdr:from>
    <xdr:to>
      <xdr:col>24</xdr:col>
      <xdr:colOff>114300</xdr:colOff>
      <xdr:row>62</xdr:row>
      <xdr:rowOff>31750</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45847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80027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F00-00005A000000}"/>
            </a:ext>
          </a:extLst>
        </xdr:cNvPr>
        <xdr:cNvSpPr txBox="1"/>
      </xdr:nvSpPr>
      <xdr:spPr>
        <a:xfrm>
          <a:off x="4673600"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59690</xdr:rowOff>
    </xdr:from>
    <xdr:to>
      <xdr:col>20</xdr:col>
      <xdr:colOff>38100</xdr:colOff>
      <xdr:row>61</xdr:row>
      <xdr:rowOff>161290</xdr:rowOff>
    </xdr:to>
    <xdr:sp macro="" textlink="">
      <xdr:nvSpPr>
        <xdr:cNvPr id="91" name="楕円 90">
          <a:extLst>
            <a:ext uri="{FF2B5EF4-FFF2-40B4-BE49-F238E27FC236}">
              <a16:creationId xmlns:a16="http://schemas.microsoft.com/office/drawing/2014/main" id="{00000000-0008-0000-0F00-00005B000000}"/>
            </a:ext>
          </a:extLst>
        </xdr:cNvPr>
        <xdr:cNvSpPr/>
      </xdr:nvSpPr>
      <xdr:spPr>
        <a:xfrm>
          <a:off x="3746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110490</xdr:rowOff>
    </xdr:from>
    <xdr:to>
      <xdr:col>24</xdr:col>
      <xdr:colOff>63500</xdr:colOff>
      <xdr:row>61</xdr:row>
      <xdr:rowOff>152400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3797300" y="105689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57785</xdr:rowOff>
    </xdr:from>
    <xdr:to>
      <xdr:col>15</xdr:col>
      <xdr:colOff>101600</xdr:colOff>
      <xdr:row>62</xdr:row>
      <xdr:rowOff>159385</xdr:rowOff>
    </xdr:to>
    <xdr:sp macro="" textlink="">
      <xdr:nvSpPr>
        <xdr:cNvPr id="93" name="楕円 92">
          <a:extLst>
            <a:ext uri="{FF2B5EF4-FFF2-40B4-BE49-F238E27FC236}">
              <a16:creationId xmlns:a16="http://schemas.microsoft.com/office/drawing/2014/main" id="{00000000-0008-0000-0F00-00005D000000}"/>
            </a:ext>
          </a:extLst>
        </xdr:cNvPr>
        <xdr:cNvSpPr/>
      </xdr:nvSpPr>
      <xdr:spPr>
        <a:xfrm>
          <a:off x="28575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110490</xdr:rowOff>
    </xdr:from>
    <xdr:to>
      <xdr:col>19</xdr:col>
      <xdr:colOff>177800</xdr:colOff>
      <xdr:row>62</xdr:row>
      <xdr:rowOff>108585</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flipV="1">
          <a:off x="2908300" y="10568940"/>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6350</xdr:rowOff>
    </xdr:from>
    <xdr:to>
      <xdr:col>10</xdr:col>
      <xdr:colOff>165100</xdr:colOff>
      <xdr:row>62</xdr:row>
      <xdr:rowOff>107950</xdr:rowOff>
    </xdr:to>
    <xdr:sp macro="" textlink="">
      <xdr:nvSpPr>
        <xdr:cNvPr id="95" name="楕円 94">
          <a:extLst>
            <a:ext uri="{FF2B5EF4-FFF2-40B4-BE49-F238E27FC236}">
              <a16:creationId xmlns:a16="http://schemas.microsoft.com/office/drawing/2014/main" id="{00000000-0008-0000-0F00-00005F000000}"/>
            </a:ext>
          </a:extLst>
        </xdr:cNvPr>
        <xdr:cNvSpPr/>
      </xdr:nvSpPr>
      <xdr:spPr>
        <a:xfrm>
          <a:off x="1968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57150</xdr:rowOff>
    </xdr:from>
    <xdr:to>
      <xdr:col>15</xdr:col>
      <xdr:colOff>50800</xdr:colOff>
      <xdr:row>62</xdr:row>
      <xdr:rowOff>108585</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2019300" y="106870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105410</xdr:rowOff>
    </xdr:from>
    <xdr:to>
      <xdr:col>6</xdr:col>
      <xdr:colOff>38100</xdr:colOff>
      <xdr:row>61</xdr:row>
      <xdr:rowOff>35560</xdr:rowOff>
    </xdr:to>
    <xdr:sp macro="" textlink="">
      <xdr:nvSpPr>
        <xdr:cNvPr id="97" name="楕円 96">
          <a:extLst>
            <a:ext uri="{FF2B5EF4-FFF2-40B4-BE49-F238E27FC236}">
              <a16:creationId xmlns:a16="http://schemas.microsoft.com/office/drawing/2014/main" id="{00000000-0008-0000-0F00-000061000000}"/>
            </a:ext>
          </a:extLst>
        </xdr:cNvPr>
        <xdr:cNvSpPr/>
      </xdr:nvSpPr>
      <xdr:spPr>
        <a:xfrm>
          <a:off x="1079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156210</xdr:rowOff>
    </xdr:from>
    <xdr:to>
      <xdr:col>10</xdr:col>
      <xdr:colOff>114300</xdr:colOff>
      <xdr:row>62</xdr:row>
      <xdr:rowOff>57150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1130300" y="1044321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95902</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3582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19702</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1816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99712</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927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152417</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35820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150512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2705744"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99077</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1816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26687</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927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00000000-0008-0000-0F00-00008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25718</xdr:rowOff>
    </xdr:from>
    <xdr:to>
      <xdr:col>54</xdr:col>
      <xdr:colOff>189865</xdr:colOff>
      <xdr:row>64</xdr:row>
      <xdr:rowOff>67628</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flipV="1">
          <a:off x="10476865" y="9455468"/>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71455</xdr:rowOff>
    </xdr:from>
    <xdr:ext cx="469744" cy="259045"/>
    <xdr:sp macro="" textlink="">
      <xdr:nvSpPr>
        <xdr:cNvPr id="131" name="【体育館・プール】&#10;一人当たり面積最小値テキスト">
          <a:extLst>
            <a:ext uri="{FF2B5EF4-FFF2-40B4-BE49-F238E27FC236}">
              <a16:creationId xmlns:a16="http://schemas.microsoft.com/office/drawing/2014/main" id="{00000000-0008-0000-0F00-000083000000}"/>
            </a:ext>
          </a:extLst>
        </xdr:cNvPr>
        <xdr:cNvSpPr txBox="1"/>
      </xdr:nvSpPr>
      <xdr:spPr>
        <a:xfrm>
          <a:off x="10515600" y="1104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67628</xdr:rowOff>
    </xdr:from>
    <xdr:to>
      <xdr:col>55</xdr:col>
      <xdr:colOff>88900</xdr:colOff>
      <xdr:row>64</xdr:row>
      <xdr:rowOff>67628</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10388600" y="110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143845</xdr:rowOff>
    </xdr:from>
    <xdr:ext cx="469744" cy="259045"/>
    <xdr:sp macro="" textlink="">
      <xdr:nvSpPr>
        <xdr:cNvPr id="133" name="【体育館・プール】&#10;一人当たり面積最大値テキスト">
          <a:extLst>
            <a:ext uri="{FF2B5EF4-FFF2-40B4-BE49-F238E27FC236}">
              <a16:creationId xmlns:a16="http://schemas.microsoft.com/office/drawing/2014/main" id="{00000000-0008-0000-0F00-000085000000}"/>
            </a:ext>
          </a:extLst>
        </xdr:cNvPr>
        <xdr:cNvSpPr txBox="1"/>
      </xdr:nvSpPr>
      <xdr:spPr>
        <a:xfrm>
          <a:off x="10515600" y="923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25718</xdr:rowOff>
    </xdr:from>
    <xdr:to>
      <xdr:col>55</xdr:col>
      <xdr:colOff>88900</xdr:colOff>
      <xdr:row>55</xdr:row>
      <xdr:rowOff>25718</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10388600" y="945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157624</xdr:rowOff>
    </xdr:from>
    <xdr:ext cx="469744" cy="259045"/>
    <xdr:sp macro="" textlink="">
      <xdr:nvSpPr>
        <xdr:cNvPr id="135" name="【体育館・プール】&#10;一人当たり面積平均値テキスト">
          <a:extLst>
            <a:ext uri="{FF2B5EF4-FFF2-40B4-BE49-F238E27FC236}">
              <a16:creationId xmlns:a16="http://schemas.microsoft.com/office/drawing/2014/main" id="{00000000-0008-0000-0F00-000087000000}"/>
            </a:ext>
          </a:extLst>
        </xdr:cNvPr>
        <xdr:cNvSpPr txBox="1"/>
      </xdr:nvSpPr>
      <xdr:spPr>
        <a:xfrm>
          <a:off x="10515600" y="10616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134747</xdr:rowOff>
    </xdr:from>
    <xdr:to>
      <xdr:col>55</xdr:col>
      <xdr:colOff>50800</xdr:colOff>
      <xdr:row>63</xdr:row>
      <xdr:rowOff>64897</xdr:rowOff>
    </xdr:to>
    <xdr:sp macro="" textlink="">
      <xdr:nvSpPr>
        <xdr:cNvPr id="136" name="フローチャート: 判断 135">
          <a:extLst>
            <a:ext uri="{FF2B5EF4-FFF2-40B4-BE49-F238E27FC236}">
              <a16:creationId xmlns:a16="http://schemas.microsoft.com/office/drawing/2014/main" id="{00000000-0008-0000-0F00-000088000000}"/>
            </a:ext>
          </a:extLst>
        </xdr:cNvPr>
        <xdr:cNvSpPr/>
      </xdr:nvSpPr>
      <xdr:spPr>
        <a:xfrm>
          <a:off x="104267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149796</xdr:rowOff>
    </xdr:from>
    <xdr:to>
      <xdr:col>50</xdr:col>
      <xdr:colOff>165100</xdr:colOff>
      <xdr:row>63</xdr:row>
      <xdr:rowOff>79946</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9588500" y="1077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1588</xdr:rowOff>
    </xdr:from>
    <xdr:to>
      <xdr:col>46</xdr:col>
      <xdr:colOff>38100</xdr:colOff>
      <xdr:row>63</xdr:row>
      <xdr:rowOff>103188</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8699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159321</xdr:rowOff>
    </xdr:from>
    <xdr:to>
      <xdr:col>41</xdr:col>
      <xdr:colOff>101600</xdr:colOff>
      <xdr:row>63</xdr:row>
      <xdr:rowOff>89471</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7810500" y="1078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106744</xdr:rowOff>
    </xdr:from>
    <xdr:to>
      <xdr:col>55</xdr:col>
      <xdr:colOff>50800</xdr:colOff>
      <xdr:row>64</xdr:row>
      <xdr:rowOff>36894</xdr:rowOff>
    </xdr:to>
    <xdr:sp macro="" textlink="">
      <xdr:nvSpPr>
        <xdr:cNvPr id="146" name="楕円 145">
          <a:extLst>
            <a:ext uri="{FF2B5EF4-FFF2-40B4-BE49-F238E27FC236}">
              <a16:creationId xmlns:a16="http://schemas.microsoft.com/office/drawing/2014/main" id="{00000000-0008-0000-0F00-000092000000}"/>
            </a:ext>
          </a:extLst>
        </xdr:cNvPr>
        <xdr:cNvSpPr/>
      </xdr:nvSpPr>
      <xdr:spPr>
        <a:xfrm>
          <a:off x="10426700" y="1090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21671</xdr:rowOff>
    </xdr:from>
    <xdr:ext cx="469744" cy="259045"/>
    <xdr:sp macro="" textlink="">
      <xdr:nvSpPr>
        <xdr:cNvPr id="147" name="【体育館・プール】&#10;一人当たり面積該当値テキスト">
          <a:extLst>
            <a:ext uri="{FF2B5EF4-FFF2-40B4-BE49-F238E27FC236}">
              <a16:creationId xmlns:a16="http://schemas.microsoft.com/office/drawing/2014/main" id="{00000000-0008-0000-0F00-000093000000}"/>
            </a:ext>
          </a:extLst>
        </xdr:cNvPr>
        <xdr:cNvSpPr txBox="1"/>
      </xdr:nvSpPr>
      <xdr:spPr>
        <a:xfrm>
          <a:off x="10515600" y="1082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106744</xdr:rowOff>
    </xdr:from>
    <xdr:to>
      <xdr:col>50</xdr:col>
      <xdr:colOff>165100</xdr:colOff>
      <xdr:row>64</xdr:row>
      <xdr:rowOff>36894</xdr:rowOff>
    </xdr:to>
    <xdr:sp macro="" textlink="">
      <xdr:nvSpPr>
        <xdr:cNvPr id="148" name="楕円 147">
          <a:extLst>
            <a:ext uri="{FF2B5EF4-FFF2-40B4-BE49-F238E27FC236}">
              <a16:creationId xmlns:a16="http://schemas.microsoft.com/office/drawing/2014/main" id="{00000000-0008-0000-0F00-000094000000}"/>
            </a:ext>
          </a:extLst>
        </xdr:cNvPr>
        <xdr:cNvSpPr/>
      </xdr:nvSpPr>
      <xdr:spPr>
        <a:xfrm>
          <a:off x="9588500" y="1090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157544</xdr:rowOff>
    </xdr:from>
    <xdr:to>
      <xdr:col>55</xdr:col>
      <xdr:colOff>0</xdr:colOff>
      <xdr:row>63</xdr:row>
      <xdr:rowOff>157544</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a:off x="9639300" y="109588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106934</xdr:rowOff>
    </xdr:from>
    <xdr:to>
      <xdr:col>46</xdr:col>
      <xdr:colOff>38100</xdr:colOff>
      <xdr:row>64</xdr:row>
      <xdr:rowOff>37084</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86995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157544</xdr:rowOff>
    </xdr:from>
    <xdr:to>
      <xdr:col>50</xdr:col>
      <xdr:colOff>114300</xdr:colOff>
      <xdr:row>63</xdr:row>
      <xdr:rowOff>157734</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flipV="1">
          <a:off x="8750300" y="10958894"/>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106553</xdr:rowOff>
    </xdr:from>
    <xdr:to>
      <xdr:col>41</xdr:col>
      <xdr:colOff>101600</xdr:colOff>
      <xdr:row>64</xdr:row>
      <xdr:rowOff>36703</xdr:rowOff>
    </xdr:to>
    <xdr:sp macro="" textlink="">
      <xdr:nvSpPr>
        <xdr:cNvPr id="152" name="楕円 151">
          <a:extLst>
            <a:ext uri="{FF2B5EF4-FFF2-40B4-BE49-F238E27FC236}">
              <a16:creationId xmlns:a16="http://schemas.microsoft.com/office/drawing/2014/main" id="{00000000-0008-0000-0F00-000098000000}"/>
            </a:ext>
          </a:extLst>
        </xdr:cNvPr>
        <xdr:cNvSpPr/>
      </xdr:nvSpPr>
      <xdr:spPr>
        <a:xfrm>
          <a:off x="7810500" y="1090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157353</xdr:rowOff>
    </xdr:from>
    <xdr:to>
      <xdr:col>45</xdr:col>
      <xdr:colOff>177800</xdr:colOff>
      <xdr:row>63</xdr:row>
      <xdr:rowOff>157734</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a:off x="7861300" y="1095870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105791</xdr:rowOff>
    </xdr:from>
    <xdr:to>
      <xdr:col>36</xdr:col>
      <xdr:colOff>165100</xdr:colOff>
      <xdr:row>64</xdr:row>
      <xdr:rowOff>35941</xdr:rowOff>
    </xdr:to>
    <xdr:sp macro="" textlink="">
      <xdr:nvSpPr>
        <xdr:cNvPr id="154" name="楕円 153">
          <a:extLst>
            <a:ext uri="{FF2B5EF4-FFF2-40B4-BE49-F238E27FC236}">
              <a16:creationId xmlns:a16="http://schemas.microsoft.com/office/drawing/2014/main" id="{00000000-0008-0000-0F00-00009A000000}"/>
            </a:ext>
          </a:extLst>
        </xdr:cNvPr>
        <xdr:cNvSpPr/>
      </xdr:nvSpPr>
      <xdr:spPr>
        <a:xfrm>
          <a:off x="6921500" y="1090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156591</xdr:rowOff>
    </xdr:from>
    <xdr:to>
      <xdr:col>41</xdr:col>
      <xdr:colOff>50800</xdr:colOff>
      <xdr:row>63</xdr:row>
      <xdr:rowOff>157353</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6972300" y="1095794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96473</xdr:rowOff>
    </xdr:from>
    <xdr:ext cx="469744" cy="259045"/>
    <xdr:sp macro="" textlink="">
      <xdr:nvSpPr>
        <xdr:cNvPr id="156" name="n_1aveValue【体育館・プール】&#10;一人当たり面積">
          <a:extLst>
            <a:ext uri="{FF2B5EF4-FFF2-40B4-BE49-F238E27FC236}">
              <a16:creationId xmlns:a16="http://schemas.microsoft.com/office/drawing/2014/main" id="{00000000-0008-0000-0F00-00009C000000}"/>
            </a:ext>
          </a:extLst>
        </xdr:cNvPr>
        <xdr:cNvSpPr txBox="1"/>
      </xdr:nvSpPr>
      <xdr:spPr>
        <a:xfrm>
          <a:off x="9391727" y="1055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119715</xdr:rowOff>
    </xdr:from>
    <xdr:ext cx="469744" cy="259045"/>
    <xdr:sp macro="" textlink="">
      <xdr:nvSpPr>
        <xdr:cNvPr id="157" name="n_2aveValue【体育館・プール】&#10;一人当たり面積">
          <a:extLst>
            <a:ext uri="{FF2B5EF4-FFF2-40B4-BE49-F238E27FC236}">
              <a16:creationId xmlns:a16="http://schemas.microsoft.com/office/drawing/2014/main" id="{00000000-0008-0000-0F00-00009D000000}"/>
            </a:ext>
          </a:extLst>
        </xdr:cNvPr>
        <xdr:cNvSpPr txBox="1"/>
      </xdr:nvSpPr>
      <xdr:spPr>
        <a:xfrm>
          <a:off x="8515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105998</xdr:rowOff>
    </xdr:from>
    <xdr:ext cx="469744" cy="259045"/>
    <xdr:sp macro="" textlink="">
      <xdr:nvSpPr>
        <xdr:cNvPr id="158" name="n_3aveValue【体育館・プール】&#10;一人当たり面積">
          <a:extLst>
            <a:ext uri="{FF2B5EF4-FFF2-40B4-BE49-F238E27FC236}">
              <a16:creationId xmlns:a16="http://schemas.microsoft.com/office/drawing/2014/main" id="{00000000-0008-0000-0F00-00009E000000}"/>
            </a:ext>
          </a:extLst>
        </xdr:cNvPr>
        <xdr:cNvSpPr txBox="1"/>
      </xdr:nvSpPr>
      <xdr:spPr>
        <a:xfrm>
          <a:off x="7626427" y="105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159" name="n_4aveValue【体育館・プール】&#10;一人当たり面積">
          <a:extLst>
            <a:ext uri="{FF2B5EF4-FFF2-40B4-BE49-F238E27FC236}">
              <a16:creationId xmlns:a16="http://schemas.microsoft.com/office/drawing/2014/main" id="{00000000-0008-0000-0F00-00009F000000}"/>
            </a:ext>
          </a:extLst>
        </xdr:cNvPr>
        <xdr:cNvSpPr txBox="1"/>
      </xdr:nvSpPr>
      <xdr:spPr>
        <a:xfrm>
          <a:off x="6737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28021</xdr:rowOff>
    </xdr:from>
    <xdr:ext cx="469744" cy="259045"/>
    <xdr:sp macro="" textlink="">
      <xdr:nvSpPr>
        <xdr:cNvPr id="160" name="n_1mainValue【体育館・プール】&#10;一人当たり面積">
          <a:extLst>
            <a:ext uri="{FF2B5EF4-FFF2-40B4-BE49-F238E27FC236}">
              <a16:creationId xmlns:a16="http://schemas.microsoft.com/office/drawing/2014/main" id="{00000000-0008-0000-0F00-0000A0000000}"/>
            </a:ext>
          </a:extLst>
        </xdr:cNvPr>
        <xdr:cNvSpPr txBox="1"/>
      </xdr:nvSpPr>
      <xdr:spPr>
        <a:xfrm>
          <a:off x="9391727" y="1100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28211</xdr:rowOff>
    </xdr:from>
    <xdr:ext cx="469744" cy="259045"/>
    <xdr:sp macro="" textlink="">
      <xdr:nvSpPr>
        <xdr:cNvPr id="161" name="n_2mainValue【体育館・プール】&#10;一人当たり面積">
          <a:extLst>
            <a:ext uri="{FF2B5EF4-FFF2-40B4-BE49-F238E27FC236}">
              <a16:creationId xmlns:a16="http://schemas.microsoft.com/office/drawing/2014/main" id="{00000000-0008-0000-0F00-0000A1000000}"/>
            </a:ext>
          </a:extLst>
        </xdr:cNvPr>
        <xdr:cNvSpPr txBox="1"/>
      </xdr:nvSpPr>
      <xdr:spPr>
        <a:xfrm>
          <a:off x="8515427"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27830</xdr:rowOff>
    </xdr:from>
    <xdr:ext cx="469744" cy="259045"/>
    <xdr:sp macro="" textlink="">
      <xdr:nvSpPr>
        <xdr:cNvPr id="162" name="n_3mainValue【体育館・プール】&#10;一人当たり面積">
          <a:extLst>
            <a:ext uri="{FF2B5EF4-FFF2-40B4-BE49-F238E27FC236}">
              <a16:creationId xmlns:a16="http://schemas.microsoft.com/office/drawing/2014/main" id="{00000000-0008-0000-0F00-0000A2000000}"/>
            </a:ext>
          </a:extLst>
        </xdr:cNvPr>
        <xdr:cNvSpPr txBox="1"/>
      </xdr:nvSpPr>
      <xdr:spPr>
        <a:xfrm>
          <a:off x="7626427" y="1100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27068</xdr:rowOff>
    </xdr:from>
    <xdr:ext cx="469744" cy="259045"/>
    <xdr:sp macro="" textlink="">
      <xdr:nvSpPr>
        <xdr:cNvPr id="163" name="n_4mainValue【体育館・プール】&#10;一人当たり面積">
          <a:extLst>
            <a:ext uri="{FF2B5EF4-FFF2-40B4-BE49-F238E27FC236}">
              <a16:creationId xmlns:a16="http://schemas.microsoft.com/office/drawing/2014/main" id="{00000000-0008-0000-0F00-0000A3000000}"/>
            </a:ext>
          </a:extLst>
        </xdr:cNvPr>
        <xdr:cNvSpPr txBox="1"/>
      </xdr:nvSpPr>
      <xdr:spPr>
        <a:xfrm>
          <a:off x="6737427" y="1099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a:extLst>
            <a:ext uri="{FF2B5EF4-FFF2-40B4-BE49-F238E27FC236}">
              <a16:creationId xmlns:a16="http://schemas.microsoft.com/office/drawing/2014/main" id="{00000000-0008-0000-0F00-0000BA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8" name="【福祉施設】&#10;有形固定資産減価償却率最小値テキスト">
          <a:extLst>
            <a:ext uri="{FF2B5EF4-FFF2-40B4-BE49-F238E27FC236}">
              <a16:creationId xmlns:a16="http://schemas.microsoft.com/office/drawing/2014/main" id="{00000000-0008-0000-0F00-0000BC00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0" name="【福祉施設】&#10;有形固定資産減価償却率最大値テキスト">
          <a:extLst>
            <a:ext uri="{FF2B5EF4-FFF2-40B4-BE49-F238E27FC236}">
              <a16:creationId xmlns:a16="http://schemas.microsoft.com/office/drawing/2014/main" id="{00000000-0008-0000-0F00-0000BE00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73677</xdr:rowOff>
    </xdr:from>
    <xdr:ext cx="405111" cy="259045"/>
    <xdr:sp macro="" textlink="">
      <xdr:nvSpPr>
        <xdr:cNvPr id="192" name="【福祉施設】&#10;有形固定資産減価償却率平均値テキスト">
          <a:extLst>
            <a:ext uri="{FF2B5EF4-FFF2-40B4-BE49-F238E27FC236}">
              <a16:creationId xmlns:a16="http://schemas.microsoft.com/office/drawing/2014/main" id="{00000000-0008-0000-0F00-0000C0000000}"/>
            </a:ext>
          </a:extLst>
        </xdr:cNvPr>
        <xdr:cNvSpPr txBox="1"/>
      </xdr:nvSpPr>
      <xdr:spPr>
        <a:xfrm>
          <a:off x="4673600" y="13789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50800</xdr:rowOff>
    </xdr:from>
    <xdr:to>
      <xdr:col>24</xdr:col>
      <xdr:colOff>114300</xdr:colOff>
      <xdr:row>81</xdr:row>
      <xdr:rowOff>152400</xdr:rowOff>
    </xdr:to>
    <xdr:sp macro="" textlink="">
      <xdr:nvSpPr>
        <xdr:cNvPr id="193" name="フローチャート: 判断 192">
          <a:extLst>
            <a:ext uri="{FF2B5EF4-FFF2-40B4-BE49-F238E27FC236}">
              <a16:creationId xmlns:a16="http://schemas.microsoft.com/office/drawing/2014/main" id="{00000000-0008-0000-0F00-0000C1000000}"/>
            </a:ext>
          </a:extLst>
        </xdr:cNvPr>
        <xdr:cNvSpPr/>
      </xdr:nvSpPr>
      <xdr:spPr>
        <a:xfrm>
          <a:off x="45847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143511</xdr:rowOff>
    </xdr:from>
    <xdr:to>
      <xdr:col>20</xdr:col>
      <xdr:colOff>38100</xdr:colOff>
      <xdr:row>81</xdr:row>
      <xdr:rowOff>73661</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3746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195" name="フローチャート: 判断 194">
          <a:extLst>
            <a:ext uri="{FF2B5EF4-FFF2-40B4-BE49-F238E27FC236}">
              <a16:creationId xmlns:a16="http://schemas.microsoft.com/office/drawing/2014/main" id="{00000000-0008-0000-0F00-0000C3000000}"/>
            </a:ext>
          </a:extLst>
        </xdr:cNvPr>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130811</xdr:rowOff>
    </xdr:from>
    <xdr:to>
      <xdr:col>10</xdr:col>
      <xdr:colOff>165100</xdr:colOff>
      <xdr:row>81</xdr:row>
      <xdr:rowOff>60961</xdr:rowOff>
    </xdr:to>
    <xdr:sp macro="" textlink="">
      <xdr:nvSpPr>
        <xdr:cNvPr id="196" name="フローチャート: 判断 195">
          <a:extLst>
            <a:ext uri="{FF2B5EF4-FFF2-40B4-BE49-F238E27FC236}">
              <a16:creationId xmlns:a16="http://schemas.microsoft.com/office/drawing/2014/main" id="{00000000-0008-0000-0F00-0000C4000000}"/>
            </a:ext>
          </a:extLst>
        </xdr:cNvPr>
        <xdr:cNvSpPr/>
      </xdr:nvSpPr>
      <xdr:spPr>
        <a:xfrm>
          <a:off x="1968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120650</xdr:rowOff>
    </xdr:from>
    <xdr:to>
      <xdr:col>6</xdr:col>
      <xdr:colOff>38100</xdr:colOff>
      <xdr:row>81</xdr:row>
      <xdr:rowOff>50800</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1079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115570</xdr:rowOff>
    </xdr:from>
    <xdr:to>
      <xdr:col>24</xdr:col>
      <xdr:colOff>114300</xdr:colOff>
      <xdr:row>82</xdr:row>
      <xdr:rowOff>45720</xdr:rowOff>
    </xdr:to>
    <xdr:sp macro="" textlink="">
      <xdr:nvSpPr>
        <xdr:cNvPr id="203" name="楕円 202">
          <a:extLst>
            <a:ext uri="{FF2B5EF4-FFF2-40B4-BE49-F238E27FC236}">
              <a16:creationId xmlns:a16="http://schemas.microsoft.com/office/drawing/2014/main" id="{00000000-0008-0000-0F00-0000CB000000}"/>
            </a:ext>
          </a:extLst>
        </xdr:cNvPr>
        <xdr:cNvSpPr/>
      </xdr:nvSpPr>
      <xdr:spPr>
        <a:xfrm>
          <a:off x="4584700" y="1400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93997</xdr:rowOff>
    </xdr:from>
    <xdr:ext cx="405111" cy="259045"/>
    <xdr:sp macro="" textlink="">
      <xdr:nvSpPr>
        <xdr:cNvPr id="204" name="【福祉施設】&#10;有形固定資産減価償却率該当値テキスト">
          <a:extLst>
            <a:ext uri="{FF2B5EF4-FFF2-40B4-BE49-F238E27FC236}">
              <a16:creationId xmlns:a16="http://schemas.microsoft.com/office/drawing/2014/main" id="{00000000-0008-0000-0F00-0000CC000000}"/>
            </a:ext>
          </a:extLst>
        </xdr:cNvPr>
        <xdr:cNvSpPr txBox="1"/>
      </xdr:nvSpPr>
      <xdr:spPr>
        <a:xfrm>
          <a:off x="4673600"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88900</xdr:rowOff>
    </xdr:from>
    <xdr:to>
      <xdr:col>20</xdr:col>
      <xdr:colOff>38100</xdr:colOff>
      <xdr:row>82</xdr:row>
      <xdr:rowOff>19050</xdr:rowOff>
    </xdr:to>
    <xdr:sp macro="" textlink="">
      <xdr:nvSpPr>
        <xdr:cNvPr id="205" name="楕円 204">
          <a:extLst>
            <a:ext uri="{FF2B5EF4-FFF2-40B4-BE49-F238E27FC236}">
              <a16:creationId xmlns:a16="http://schemas.microsoft.com/office/drawing/2014/main" id="{00000000-0008-0000-0F00-0000CD000000}"/>
            </a:ext>
          </a:extLst>
        </xdr:cNvPr>
        <xdr:cNvSpPr/>
      </xdr:nvSpPr>
      <xdr:spPr>
        <a:xfrm>
          <a:off x="3746500" y="1397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139700</xdr:rowOff>
    </xdr:from>
    <xdr:to>
      <xdr:col>24</xdr:col>
      <xdr:colOff>63500</xdr:colOff>
      <xdr:row>81</xdr:row>
      <xdr:rowOff>166370</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3797300" y="140271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36830</xdr:rowOff>
    </xdr:from>
    <xdr:to>
      <xdr:col>15</xdr:col>
      <xdr:colOff>101600</xdr:colOff>
      <xdr:row>81</xdr:row>
      <xdr:rowOff>138430</xdr:rowOff>
    </xdr:to>
    <xdr:sp macro="" textlink="">
      <xdr:nvSpPr>
        <xdr:cNvPr id="207" name="楕円 206">
          <a:extLst>
            <a:ext uri="{FF2B5EF4-FFF2-40B4-BE49-F238E27FC236}">
              <a16:creationId xmlns:a16="http://schemas.microsoft.com/office/drawing/2014/main" id="{00000000-0008-0000-0F00-0000CF000000}"/>
            </a:ext>
          </a:extLst>
        </xdr:cNvPr>
        <xdr:cNvSpPr/>
      </xdr:nvSpPr>
      <xdr:spPr>
        <a:xfrm>
          <a:off x="2857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87630</xdr:rowOff>
    </xdr:from>
    <xdr:to>
      <xdr:col>19</xdr:col>
      <xdr:colOff>177800</xdr:colOff>
      <xdr:row>81</xdr:row>
      <xdr:rowOff>139700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2908300" y="13975080"/>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154939</xdr:rowOff>
    </xdr:from>
    <xdr:to>
      <xdr:col>10</xdr:col>
      <xdr:colOff>165100</xdr:colOff>
      <xdr:row>81</xdr:row>
      <xdr:rowOff>85089</xdr:rowOff>
    </xdr:to>
    <xdr:sp macro="" textlink="">
      <xdr:nvSpPr>
        <xdr:cNvPr id="209" name="楕円 208">
          <a:extLst>
            <a:ext uri="{FF2B5EF4-FFF2-40B4-BE49-F238E27FC236}">
              <a16:creationId xmlns:a16="http://schemas.microsoft.com/office/drawing/2014/main" id="{00000000-0008-0000-0F00-0000D1000000}"/>
            </a:ext>
          </a:extLst>
        </xdr:cNvPr>
        <xdr:cNvSpPr/>
      </xdr:nvSpPr>
      <xdr:spPr>
        <a:xfrm>
          <a:off x="1968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34289</xdr:rowOff>
    </xdr:from>
    <xdr:to>
      <xdr:col>15</xdr:col>
      <xdr:colOff>50800</xdr:colOff>
      <xdr:row>81</xdr:row>
      <xdr:rowOff>87630</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2019300" y="139217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20320</xdr:rowOff>
    </xdr:from>
    <xdr:to>
      <xdr:col>6</xdr:col>
      <xdr:colOff>38100</xdr:colOff>
      <xdr:row>81</xdr:row>
      <xdr:rowOff>121920</xdr:rowOff>
    </xdr:to>
    <xdr:sp macro="" textlink="">
      <xdr:nvSpPr>
        <xdr:cNvPr id="211" name="楕円 210">
          <a:extLst>
            <a:ext uri="{FF2B5EF4-FFF2-40B4-BE49-F238E27FC236}">
              <a16:creationId xmlns:a16="http://schemas.microsoft.com/office/drawing/2014/main" id="{00000000-0008-0000-0F00-0000D3000000}"/>
            </a:ext>
          </a:extLst>
        </xdr:cNvPr>
        <xdr:cNvSpPr/>
      </xdr:nvSpPr>
      <xdr:spPr>
        <a:xfrm>
          <a:off x="1079500" y="1390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34289</xdr:rowOff>
    </xdr:from>
    <xdr:to>
      <xdr:col>10</xdr:col>
      <xdr:colOff>114300</xdr:colOff>
      <xdr:row>81</xdr:row>
      <xdr:rowOff>71120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flipV="1">
          <a:off x="1130300" y="13921739"/>
          <a:ext cx="8890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90188</xdr:rowOff>
    </xdr:from>
    <xdr:ext cx="405111" cy="259045"/>
    <xdr:sp macro="" textlink="">
      <xdr:nvSpPr>
        <xdr:cNvPr id="213" name="n_1aveValue【福祉施設】&#10;有形固定資産減価償却率">
          <a:extLst>
            <a:ext uri="{FF2B5EF4-FFF2-40B4-BE49-F238E27FC236}">
              <a16:creationId xmlns:a16="http://schemas.microsoft.com/office/drawing/2014/main" id="{00000000-0008-0000-0F00-0000D5000000}"/>
            </a:ext>
          </a:extLst>
        </xdr:cNvPr>
        <xdr:cNvSpPr txBox="1"/>
      </xdr:nvSpPr>
      <xdr:spPr>
        <a:xfrm>
          <a:off x="35820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214" name="n_2aveValue【福祉施設】&#10;有形固定資産減価償却率">
          <a:extLst>
            <a:ext uri="{FF2B5EF4-FFF2-40B4-BE49-F238E27FC236}">
              <a16:creationId xmlns:a16="http://schemas.microsoft.com/office/drawing/2014/main" id="{00000000-0008-0000-0F00-0000D6000000}"/>
            </a:ext>
          </a:extLst>
        </xdr:cNvPr>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77488</xdr:rowOff>
    </xdr:from>
    <xdr:ext cx="405111" cy="259045"/>
    <xdr:sp macro="" textlink="">
      <xdr:nvSpPr>
        <xdr:cNvPr id="215" name="n_3aveValue【福祉施設】&#10;有形固定資産減価償却率">
          <a:extLst>
            <a:ext uri="{FF2B5EF4-FFF2-40B4-BE49-F238E27FC236}">
              <a16:creationId xmlns:a16="http://schemas.microsoft.com/office/drawing/2014/main" id="{00000000-0008-0000-0F00-0000D7000000}"/>
            </a:ext>
          </a:extLst>
        </xdr:cNvPr>
        <xdr:cNvSpPr txBox="1"/>
      </xdr:nvSpPr>
      <xdr:spPr>
        <a:xfrm>
          <a:off x="181674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67327</xdr:rowOff>
    </xdr:from>
    <xdr:ext cx="405111" cy="259045"/>
    <xdr:sp macro="" textlink="">
      <xdr:nvSpPr>
        <xdr:cNvPr id="216" name="n_4aveValue【福祉施設】&#10;有形固定資産減価償却率">
          <a:extLst>
            <a:ext uri="{FF2B5EF4-FFF2-40B4-BE49-F238E27FC236}">
              <a16:creationId xmlns:a16="http://schemas.microsoft.com/office/drawing/2014/main" id="{00000000-0008-0000-0F00-0000D8000000}"/>
            </a:ext>
          </a:extLst>
        </xdr:cNvPr>
        <xdr:cNvSpPr txBox="1"/>
      </xdr:nvSpPr>
      <xdr:spPr>
        <a:xfrm>
          <a:off x="927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10177</xdr:rowOff>
    </xdr:from>
    <xdr:ext cx="405111" cy="259045"/>
    <xdr:sp macro="" textlink="">
      <xdr:nvSpPr>
        <xdr:cNvPr id="217" name="n_1mainValue【福祉施設】&#10;有形固定資産減価償却率">
          <a:extLst>
            <a:ext uri="{FF2B5EF4-FFF2-40B4-BE49-F238E27FC236}">
              <a16:creationId xmlns:a16="http://schemas.microsoft.com/office/drawing/2014/main" id="{00000000-0008-0000-0F00-0000D9000000}"/>
            </a:ext>
          </a:extLst>
        </xdr:cNvPr>
        <xdr:cNvSpPr txBox="1"/>
      </xdr:nvSpPr>
      <xdr:spPr>
        <a:xfrm>
          <a:off x="3582044" y="1406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129557</xdr:rowOff>
    </xdr:from>
    <xdr:ext cx="405111" cy="259045"/>
    <xdr:sp macro="" textlink="">
      <xdr:nvSpPr>
        <xdr:cNvPr id="218" name="n_2mainValue【福祉施設】&#10;有形固定資産減価償却率">
          <a:extLst>
            <a:ext uri="{FF2B5EF4-FFF2-40B4-BE49-F238E27FC236}">
              <a16:creationId xmlns:a16="http://schemas.microsoft.com/office/drawing/2014/main" id="{00000000-0008-0000-0F00-0000DA000000}"/>
            </a:ext>
          </a:extLst>
        </xdr:cNvPr>
        <xdr:cNvSpPr txBox="1"/>
      </xdr:nvSpPr>
      <xdr:spPr>
        <a:xfrm>
          <a:off x="2705744"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76216</xdr:rowOff>
    </xdr:from>
    <xdr:ext cx="405111" cy="259045"/>
    <xdr:sp macro="" textlink="">
      <xdr:nvSpPr>
        <xdr:cNvPr id="219" name="n_3mainValue【福祉施設】&#10;有形固定資産減価償却率">
          <a:extLst>
            <a:ext uri="{FF2B5EF4-FFF2-40B4-BE49-F238E27FC236}">
              <a16:creationId xmlns:a16="http://schemas.microsoft.com/office/drawing/2014/main" id="{00000000-0008-0000-0F00-0000DB000000}"/>
            </a:ext>
          </a:extLst>
        </xdr:cNvPr>
        <xdr:cNvSpPr txBox="1"/>
      </xdr:nvSpPr>
      <xdr:spPr>
        <a:xfrm>
          <a:off x="1816744" y="1396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113047</xdr:rowOff>
    </xdr:from>
    <xdr:ext cx="405111" cy="259045"/>
    <xdr:sp macro="" textlink="">
      <xdr:nvSpPr>
        <xdr:cNvPr id="220" name="n_4mainValue【福祉施設】&#10;有形固定資産減価償却率">
          <a:extLst>
            <a:ext uri="{FF2B5EF4-FFF2-40B4-BE49-F238E27FC236}">
              <a16:creationId xmlns:a16="http://schemas.microsoft.com/office/drawing/2014/main" id="{00000000-0008-0000-0F00-0000DC000000}"/>
            </a:ext>
          </a:extLst>
        </xdr:cNvPr>
        <xdr:cNvSpPr txBox="1"/>
      </xdr:nvSpPr>
      <xdr:spPr>
        <a:xfrm>
          <a:off x="9277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00000000-0008-0000-0F00-0000DD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00000000-0008-0000-0F00-0000F1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44729</xdr:rowOff>
    </xdr:from>
    <xdr:to>
      <xdr:col>54</xdr:col>
      <xdr:colOff>189865</xdr:colOff>
      <xdr:row>86</xdr:row>
      <xdr:rowOff>33071</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flipV="1">
          <a:off x="10476865" y="13589279"/>
          <a:ext cx="0" cy="11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36898</xdr:rowOff>
    </xdr:from>
    <xdr:ext cx="469744" cy="259045"/>
    <xdr:sp macro="" textlink="">
      <xdr:nvSpPr>
        <xdr:cNvPr id="243" name="【福祉施設】&#10;一人当たり面積最小値テキスト">
          <a:extLst>
            <a:ext uri="{FF2B5EF4-FFF2-40B4-BE49-F238E27FC236}">
              <a16:creationId xmlns:a16="http://schemas.microsoft.com/office/drawing/2014/main" id="{00000000-0008-0000-0F00-0000F3000000}"/>
            </a:ext>
          </a:extLst>
        </xdr:cNvPr>
        <xdr:cNvSpPr txBox="1"/>
      </xdr:nvSpPr>
      <xdr:spPr>
        <a:xfrm>
          <a:off x="10515600" y="1478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33071</xdr:rowOff>
    </xdr:from>
    <xdr:to>
      <xdr:col>55</xdr:col>
      <xdr:colOff>88900</xdr:colOff>
      <xdr:row>86</xdr:row>
      <xdr:rowOff>33071</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10388600" y="1477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162856</xdr:rowOff>
    </xdr:from>
    <xdr:ext cx="469744" cy="259045"/>
    <xdr:sp macro="" textlink="">
      <xdr:nvSpPr>
        <xdr:cNvPr id="245" name="【福祉施設】&#10;一人当たり面積最大値テキスト">
          <a:extLst>
            <a:ext uri="{FF2B5EF4-FFF2-40B4-BE49-F238E27FC236}">
              <a16:creationId xmlns:a16="http://schemas.microsoft.com/office/drawing/2014/main" id="{00000000-0008-0000-0F00-0000F5000000}"/>
            </a:ext>
          </a:extLst>
        </xdr:cNvPr>
        <xdr:cNvSpPr txBox="1"/>
      </xdr:nvSpPr>
      <xdr:spPr>
        <a:xfrm>
          <a:off x="10515600" y="133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44729</xdr:rowOff>
    </xdr:from>
    <xdr:to>
      <xdr:col>55</xdr:col>
      <xdr:colOff>88900</xdr:colOff>
      <xdr:row>79</xdr:row>
      <xdr:rowOff>44729</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10388600" y="13589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6748</xdr:rowOff>
    </xdr:from>
    <xdr:ext cx="469744" cy="259045"/>
    <xdr:sp macro="" textlink="">
      <xdr:nvSpPr>
        <xdr:cNvPr id="247" name="【福祉施設】&#10;一人当たり面積平均値テキスト">
          <a:extLst>
            <a:ext uri="{FF2B5EF4-FFF2-40B4-BE49-F238E27FC236}">
              <a16:creationId xmlns:a16="http://schemas.microsoft.com/office/drawing/2014/main" id="{00000000-0008-0000-0F00-0000F7000000}"/>
            </a:ext>
          </a:extLst>
        </xdr:cNvPr>
        <xdr:cNvSpPr txBox="1"/>
      </xdr:nvSpPr>
      <xdr:spPr>
        <a:xfrm>
          <a:off x="10515600" y="14408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155321</xdr:rowOff>
    </xdr:from>
    <xdr:to>
      <xdr:col>55</xdr:col>
      <xdr:colOff>50800</xdr:colOff>
      <xdr:row>85</xdr:row>
      <xdr:rowOff>85471</xdr:rowOff>
    </xdr:to>
    <xdr:sp macro="" textlink="">
      <xdr:nvSpPr>
        <xdr:cNvPr id="248" name="フローチャート: 判断 247">
          <a:extLst>
            <a:ext uri="{FF2B5EF4-FFF2-40B4-BE49-F238E27FC236}">
              <a16:creationId xmlns:a16="http://schemas.microsoft.com/office/drawing/2014/main" id="{00000000-0008-0000-0F00-0000F8000000}"/>
            </a:ext>
          </a:extLst>
        </xdr:cNvPr>
        <xdr:cNvSpPr/>
      </xdr:nvSpPr>
      <xdr:spPr>
        <a:xfrm>
          <a:off x="10426700" y="1455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169266</xdr:rowOff>
    </xdr:from>
    <xdr:to>
      <xdr:col>50</xdr:col>
      <xdr:colOff>165100</xdr:colOff>
      <xdr:row>85</xdr:row>
      <xdr:rowOff>99416</xdr:rowOff>
    </xdr:to>
    <xdr:sp macro="" textlink="">
      <xdr:nvSpPr>
        <xdr:cNvPr id="249" name="フローチャート: 判断 248">
          <a:extLst>
            <a:ext uri="{FF2B5EF4-FFF2-40B4-BE49-F238E27FC236}">
              <a16:creationId xmlns:a16="http://schemas.microsoft.com/office/drawing/2014/main" id="{00000000-0008-0000-0F00-0000F9000000}"/>
            </a:ext>
          </a:extLst>
        </xdr:cNvPr>
        <xdr:cNvSpPr/>
      </xdr:nvSpPr>
      <xdr:spPr>
        <a:xfrm>
          <a:off x="9588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6502</xdr:rowOff>
    </xdr:from>
    <xdr:to>
      <xdr:col>46</xdr:col>
      <xdr:colOff>38100</xdr:colOff>
      <xdr:row>85</xdr:row>
      <xdr:rowOff>108102</xdr:rowOff>
    </xdr:to>
    <xdr:sp macro="" textlink="">
      <xdr:nvSpPr>
        <xdr:cNvPr id="250" name="フローチャート: 判断 249">
          <a:extLst>
            <a:ext uri="{FF2B5EF4-FFF2-40B4-BE49-F238E27FC236}">
              <a16:creationId xmlns:a16="http://schemas.microsoft.com/office/drawing/2014/main" id="{00000000-0008-0000-0F00-0000FA000000}"/>
            </a:ext>
          </a:extLst>
        </xdr:cNvPr>
        <xdr:cNvSpPr/>
      </xdr:nvSpPr>
      <xdr:spPr>
        <a:xfrm>
          <a:off x="8699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23648</xdr:rowOff>
    </xdr:from>
    <xdr:to>
      <xdr:col>41</xdr:col>
      <xdr:colOff>101600</xdr:colOff>
      <xdr:row>85</xdr:row>
      <xdr:rowOff>125248</xdr:rowOff>
    </xdr:to>
    <xdr:sp macro="" textlink="">
      <xdr:nvSpPr>
        <xdr:cNvPr id="251" name="フローチャート: 判断 250">
          <a:extLst>
            <a:ext uri="{FF2B5EF4-FFF2-40B4-BE49-F238E27FC236}">
              <a16:creationId xmlns:a16="http://schemas.microsoft.com/office/drawing/2014/main" id="{00000000-0008-0000-0F00-0000FB000000}"/>
            </a:ext>
          </a:extLst>
        </xdr:cNvPr>
        <xdr:cNvSpPr/>
      </xdr:nvSpPr>
      <xdr:spPr>
        <a:xfrm>
          <a:off x="7810500"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252" name="フローチャート: 判断 251">
          <a:extLst>
            <a:ext uri="{FF2B5EF4-FFF2-40B4-BE49-F238E27FC236}">
              <a16:creationId xmlns:a16="http://schemas.microsoft.com/office/drawing/2014/main" id="{00000000-0008-0000-0F00-0000FC000000}"/>
            </a:ext>
          </a:extLst>
        </xdr:cNvPr>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53136</xdr:rowOff>
    </xdr:from>
    <xdr:to>
      <xdr:col>55</xdr:col>
      <xdr:colOff>50800</xdr:colOff>
      <xdr:row>85</xdr:row>
      <xdr:rowOff>154736</xdr:rowOff>
    </xdr:to>
    <xdr:sp macro="" textlink="">
      <xdr:nvSpPr>
        <xdr:cNvPr id="258" name="楕円 257">
          <a:extLst>
            <a:ext uri="{FF2B5EF4-FFF2-40B4-BE49-F238E27FC236}">
              <a16:creationId xmlns:a16="http://schemas.microsoft.com/office/drawing/2014/main" id="{00000000-0008-0000-0F00-000002010000}"/>
            </a:ext>
          </a:extLst>
        </xdr:cNvPr>
        <xdr:cNvSpPr/>
      </xdr:nvSpPr>
      <xdr:spPr>
        <a:xfrm>
          <a:off x="10426700" y="1462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139513</xdr:rowOff>
    </xdr:from>
    <xdr:ext cx="469744" cy="259045"/>
    <xdr:sp macro="" textlink="">
      <xdr:nvSpPr>
        <xdr:cNvPr id="259" name="【福祉施設】&#10;一人当たり面積該当値テキスト">
          <a:extLst>
            <a:ext uri="{FF2B5EF4-FFF2-40B4-BE49-F238E27FC236}">
              <a16:creationId xmlns:a16="http://schemas.microsoft.com/office/drawing/2014/main" id="{00000000-0008-0000-0F00-000003010000}"/>
            </a:ext>
          </a:extLst>
        </xdr:cNvPr>
        <xdr:cNvSpPr txBox="1"/>
      </xdr:nvSpPr>
      <xdr:spPr>
        <a:xfrm>
          <a:off x="10515600" y="1454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53136</xdr:rowOff>
    </xdr:from>
    <xdr:to>
      <xdr:col>50</xdr:col>
      <xdr:colOff>165100</xdr:colOff>
      <xdr:row>85</xdr:row>
      <xdr:rowOff>154736</xdr:rowOff>
    </xdr:to>
    <xdr:sp macro="" textlink="">
      <xdr:nvSpPr>
        <xdr:cNvPr id="260" name="楕円 259">
          <a:extLst>
            <a:ext uri="{FF2B5EF4-FFF2-40B4-BE49-F238E27FC236}">
              <a16:creationId xmlns:a16="http://schemas.microsoft.com/office/drawing/2014/main" id="{00000000-0008-0000-0F00-000004010000}"/>
            </a:ext>
          </a:extLst>
        </xdr:cNvPr>
        <xdr:cNvSpPr/>
      </xdr:nvSpPr>
      <xdr:spPr>
        <a:xfrm>
          <a:off x="9588500" y="1462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103936</xdr:rowOff>
    </xdr:from>
    <xdr:to>
      <xdr:col>55</xdr:col>
      <xdr:colOff>0</xdr:colOff>
      <xdr:row>85</xdr:row>
      <xdr:rowOff>103936</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a:off x="9639300" y="14677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53136</xdr:rowOff>
    </xdr:from>
    <xdr:to>
      <xdr:col>46</xdr:col>
      <xdr:colOff>38100</xdr:colOff>
      <xdr:row>85</xdr:row>
      <xdr:rowOff>154736</xdr:rowOff>
    </xdr:to>
    <xdr:sp macro="" textlink="">
      <xdr:nvSpPr>
        <xdr:cNvPr id="262" name="楕円 261">
          <a:extLst>
            <a:ext uri="{FF2B5EF4-FFF2-40B4-BE49-F238E27FC236}">
              <a16:creationId xmlns:a16="http://schemas.microsoft.com/office/drawing/2014/main" id="{00000000-0008-0000-0F00-000006010000}"/>
            </a:ext>
          </a:extLst>
        </xdr:cNvPr>
        <xdr:cNvSpPr/>
      </xdr:nvSpPr>
      <xdr:spPr>
        <a:xfrm>
          <a:off x="8699500" y="1462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103936</xdr:rowOff>
    </xdr:from>
    <xdr:to>
      <xdr:col>50</xdr:col>
      <xdr:colOff>114300</xdr:colOff>
      <xdr:row>85</xdr:row>
      <xdr:rowOff>103936</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a:off x="8750300" y="14677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52908</xdr:rowOff>
    </xdr:from>
    <xdr:to>
      <xdr:col>41</xdr:col>
      <xdr:colOff>101600</xdr:colOff>
      <xdr:row>85</xdr:row>
      <xdr:rowOff>154508</xdr:rowOff>
    </xdr:to>
    <xdr:sp macro="" textlink="">
      <xdr:nvSpPr>
        <xdr:cNvPr id="264" name="楕円 263">
          <a:extLst>
            <a:ext uri="{FF2B5EF4-FFF2-40B4-BE49-F238E27FC236}">
              <a16:creationId xmlns:a16="http://schemas.microsoft.com/office/drawing/2014/main" id="{00000000-0008-0000-0F00-000008010000}"/>
            </a:ext>
          </a:extLst>
        </xdr:cNvPr>
        <xdr:cNvSpPr/>
      </xdr:nvSpPr>
      <xdr:spPr>
        <a:xfrm>
          <a:off x="7810500" y="1462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103708</xdr:rowOff>
    </xdr:from>
    <xdr:to>
      <xdr:col>45</xdr:col>
      <xdr:colOff>177800</xdr:colOff>
      <xdr:row>85</xdr:row>
      <xdr:rowOff>103936</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7861300" y="1467695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57023</xdr:rowOff>
    </xdr:from>
    <xdr:to>
      <xdr:col>36</xdr:col>
      <xdr:colOff>165100</xdr:colOff>
      <xdr:row>85</xdr:row>
      <xdr:rowOff>158623</xdr:rowOff>
    </xdr:to>
    <xdr:sp macro="" textlink="">
      <xdr:nvSpPr>
        <xdr:cNvPr id="266" name="楕円 265">
          <a:extLst>
            <a:ext uri="{FF2B5EF4-FFF2-40B4-BE49-F238E27FC236}">
              <a16:creationId xmlns:a16="http://schemas.microsoft.com/office/drawing/2014/main" id="{00000000-0008-0000-0F00-00000A010000}"/>
            </a:ext>
          </a:extLst>
        </xdr:cNvPr>
        <xdr:cNvSpPr/>
      </xdr:nvSpPr>
      <xdr:spPr>
        <a:xfrm>
          <a:off x="6921500" y="1463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103708</xdr:rowOff>
    </xdr:from>
    <xdr:to>
      <xdr:col>41</xdr:col>
      <xdr:colOff>50800</xdr:colOff>
      <xdr:row>85</xdr:row>
      <xdr:rowOff>107823</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flipV="1">
          <a:off x="6972300" y="14676958"/>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115943</xdr:rowOff>
    </xdr:from>
    <xdr:ext cx="469744" cy="259045"/>
    <xdr:sp macro="" textlink="">
      <xdr:nvSpPr>
        <xdr:cNvPr id="268" name="n_1aveValue【福祉施設】&#10;一人当たり面積">
          <a:extLst>
            <a:ext uri="{FF2B5EF4-FFF2-40B4-BE49-F238E27FC236}">
              <a16:creationId xmlns:a16="http://schemas.microsoft.com/office/drawing/2014/main" id="{00000000-0008-0000-0F00-00000C010000}"/>
            </a:ext>
          </a:extLst>
        </xdr:cNvPr>
        <xdr:cNvSpPr txBox="1"/>
      </xdr:nvSpPr>
      <xdr:spPr>
        <a:xfrm>
          <a:off x="9391727" y="1434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124629</xdr:rowOff>
    </xdr:from>
    <xdr:ext cx="469744" cy="259045"/>
    <xdr:sp macro="" textlink="">
      <xdr:nvSpPr>
        <xdr:cNvPr id="269" name="n_2aveValue【福祉施設】&#10;一人当たり面積">
          <a:extLst>
            <a:ext uri="{FF2B5EF4-FFF2-40B4-BE49-F238E27FC236}">
              <a16:creationId xmlns:a16="http://schemas.microsoft.com/office/drawing/2014/main" id="{00000000-0008-0000-0F00-00000D010000}"/>
            </a:ext>
          </a:extLst>
        </xdr:cNvPr>
        <xdr:cNvSpPr txBox="1"/>
      </xdr:nvSpPr>
      <xdr:spPr>
        <a:xfrm>
          <a:off x="8515427" y="143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141775</xdr:rowOff>
    </xdr:from>
    <xdr:ext cx="469744" cy="259045"/>
    <xdr:sp macro="" textlink="">
      <xdr:nvSpPr>
        <xdr:cNvPr id="270" name="n_3aveValue【福祉施設】&#10;一人当たり面積">
          <a:extLst>
            <a:ext uri="{FF2B5EF4-FFF2-40B4-BE49-F238E27FC236}">
              <a16:creationId xmlns:a16="http://schemas.microsoft.com/office/drawing/2014/main" id="{00000000-0008-0000-0F00-00000E010000}"/>
            </a:ext>
          </a:extLst>
        </xdr:cNvPr>
        <xdr:cNvSpPr txBox="1"/>
      </xdr:nvSpPr>
      <xdr:spPr>
        <a:xfrm>
          <a:off x="7626427" y="143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271" name="n_4aveValue【福祉施設】&#10;一人当たり面積">
          <a:extLst>
            <a:ext uri="{FF2B5EF4-FFF2-40B4-BE49-F238E27FC236}">
              <a16:creationId xmlns:a16="http://schemas.microsoft.com/office/drawing/2014/main" id="{00000000-0008-0000-0F00-00000F010000}"/>
            </a:ext>
          </a:extLst>
        </xdr:cNvPr>
        <xdr:cNvSpPr txBox="1"/>
      </xdr:nvSpPr>
      <xdr:spPr>
        <a:xfrm>
          <a:off x="6737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145863</xdr:rowOff>
    </xdr:from>
    <xdr:ext cx="469744" cy="259045"/>
    <xdr:sp macro="" textlink="">
      <xdr:nvSpPr>
        <xdr:cNvPr id="272" name="n_1mainValue【福祉施設】&#10;一人当たり面積">
          <a:extLst>
            <a:ext uri="{FF2B5EF4-FFF2-40B4-BE49-F238E27FC236}">
              <a16:creationId xmlns:a16="http://schemas.microsoft.com/office/drawing/2014/main" id="{00000000-0008-0000-0F00-000010010000}"/>
            </a:ext>
          </a:extLst>
        </xdr:cNvPr>
        <xdr:cNvSpPr txBox="1"/>
      </xdr:nvSpPr>
      <xdr:spPr>
        <a:xfrm>
          <a:off x="9391727" y="1471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145863</xdr:rowOff>
    </xdr:from>
    <xdr:ext cx="469744" cy="259045"/>
    <xdr:sp macro="" textlink="">
      <xdr:nvSpPr>
        <xdr:cNvPr id="273" name="n_2mainValue【福祉施設】&#10;一人当たり面積">
          <a:extLst>
            <a:ext uri="{FF2B5EF4-FFF2-40B4-BE49-F238E27FC236}">
              <a16:creationId xmlns:a16="http://schemas.microsoft.com/office/drawing/2014/main" id="{00000000-0008-0000-0F00-000011010000}"/>
            </a:ext>
          </a:extLst>
        </xdr:cNvPr>
        <xdr:cNvSpPr txBox="1"/>
      </xdr:nvSpPr>
      <xdr:spPr>
        <a:xfrm>
          <a:off x="8515427" y="1471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145635</xdr:rowOff>
    </xdr:from>
    <xdr:ext cx="469744" cy="259045"/>
    <xdr:sp macro="" textlink="">
      <xdr:nvSpPr>
        <xdr:cNvPr id="274" name="n_3mainValue【福祉施設】&#10;一人当たり面積">
          <a:extLst>
            <a:ext uri="{FF2B5EF4-FFF2-40B4-BE49-F238E27FC236}">
              <a16:creationId xmlns:a16="http://schemas.microsoft.com/office/drawing/2014/main" id="{00000000-0008-0000-0F00-000012010000}"/>
            </a:ext>
          </a:extLst>
        </xdr:cNvPr>
        <xdr:cNvSpPr txBox="1"/>
      </xdr:nvSpPr>
      <xdr:spPr>
        <a:xfrm>
          <a:off x="7626427" y="1471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149750</xdr:rowOff>
    </xdr:from>
    <xdr:ext cx="469744" cy="259045"/>
    <xdr:sp macro="" textlink="">
      <xdr:nvSpPr>
        <xdr:cNvPr id="275" name="n_4mainValue【福祉施設】&#10;一人当たり面積">
          <a:extLst>
            <a:ext uri="{FF2B5EF4-FFF2-40B4-BE49-F238E27FC236}">
              <a16:creationId xmlns:a16="http://schemas.microsoft.com/office/drawing/2014/main" id="{00000000-0008-0000-0F00-000013010000}"/>
            </a:ext>
          </a:extLst>
        </xdr:cNvPr>
        <xdr:cNvSpPr txBox="1"/>
      </xdr:nvSpPr>
      <xdr:spPr>
        <a:xfrm>
          <a:off x="6737427" y="1472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a:extLst>
            <a:ext uri="{FF2B5EF4-FFF2-40B4-BE49-F238E27FC236}">
              <a16:creationId xmlns:a16="http://schemas.microsoft.com/office/drawing/2014/main" id="{00000000-0008-0000-0F00-00003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41</xdr:row>
      <xdr:rowOff>157843</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flipV="1">
          <a:off x="16318864" y="5823857"/>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161670</xdr:rowOff>
    </xdr:from>
    <xdr:ext cx="405111" cy="259045"/>
    <xdr:sp macro="" textlink="">
      <xdr:nvSpPr>
        <xdr:cNvPr id="318" name="【一般廃棄物処理施設】&#10;有形固定資産減価償却率最小値テキスト">
          <a:extLst>
            <a:ext uri="{FF2B5EF4-FFF2-40B4-BE49-F238E27FC236}">
              <a16:creationId xmlns:a16="http://schemas.microsoft.com/office/drawing/2014/main" id="{00000000-0008-0000-0F00-00003E010000}"/>
            </a:ext>
          </a:extLst>
        </xdr:cNvPr>
        <xdr:cNvSpPr txBox="1"/>
      </xdr:nvSpPr>
      <xdr:spPr>
        <a:xfrm>
          <a:off x="16357600" y="719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157843</xdr:rowOff>
    </xdr:from>
    <xdr:to>
      <xdr:col>86</xdr:col>
      <xdr:colOff>25400</xdr:colOff>
      <xdr:row>41</xdr:row>
      <xdr:rowOff>157843</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16230600" y="718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320" name="【一般廃棄物処理施設】&#10;有形固定資産減価償却率最大値テキスト">
          <a:extLst>
            <a:ext uri="{FF2B5EF4-FFF2-40B4-BE49-F238E27FC236}">
              <a16:creationId xmlns:a16="http://schemas.microsoft.com/office/drawing/2014/main" id="{00000000-0008-0000-0F00-000040010000}"/>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167476</xdr:rowOff>
    </xdr:from>
    <xdr:ext cx="405111" cy="259045"/>
    <xdr:sp macro="" textlink="">
      <xdr:nvSpPr>
        <xdr:cNvPr id="322" name="【一般廃棄物処理施設】&#10;有形固定資産減価償却率平均値テキスト">
          <a:extLst>
            <a:ext uri="{FF2B5EF4-FFF2-40B4-BE49-F238E27FC236}">
              <a16:creationId xmlns:a16="http://schemas.microsoft.com/office/drawing/2014/main" id="{00000000-0008-0000-0F00-000042010000}"/>
            </a:ext>
          </a:extLst>
        </xdr:cNvPr>
        <xdr:cNvSpPr txBox="1"/>
      </xdr:nvSpPr>
      <xdr:spPr>
        <a:xfrm>
          <a:off x="16357600" y="633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144599</xdr:rowOff>
    </xdr:from>
    <xdr:to>
      <xdr:col>85</xdr:col>
      <xdr:colOff>177800</xdr:colOff>
      <xdr:row>38</xdr:row>
      <xdr:rowOff>74749</xdr:rowOff>
    </xdr:to>
    <xdr:sp macro="" textlink="">
      <xdr:nvSpPr>
        <xdr:cNvPr id="323" name="フローチャート: 判断 322">
          <a:extLst>
            <a:ext uri="{FF2B5EF4-FFF2-40B4-BE49-F238E27FC236}">
              <a16:creationId xmlns:a16="http://schemas.microsoft.com/office/drawing/2014/main" id="{00000000-0008-0000-0F00-000043010000}"/>
            </a:ext>
          </a:extLst>
        </xdr:cNvPr>
        <xdr:cNvSpPr/>
      </xdr:nvSpPr>
      <xdr:spPr>
        <a:xfrm>
          <a:off x="16268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324" name="フローチャート: 判断 323">
          <a:extLst>
            <a:ext uri="{FF2B5EF4-FFF2-40B4-BE49-F238E27FC236}">
              <a16:creationId xmlns:a16="http://schemas.microsoft.com/office/drawing/2014/main" id="{00000000-0008-0000-0F00-000044010000}"/>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325" name="フローチャート: 判断 324">
          <a:extLst>
            <a:ext uri="{FF2B5EF4-FFF2-40B4-BE49-F238E27FC236}">
              <a16:creationId xmlns:a16="http://schemas.microsoft.com/office/drawing/2014/main" id="{00000000-0008-0000-0F00-000045010000}"/>
            </a:ext>
          </a:extLst>
        </xdr:cNvPr>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12337</xdr:rowOff>
    </xdr:from>
    <xdr:to>
      <xdr:col>72</xdr:col>
      <xdr:colOff>38100</xdr:colOff>
      <xdr:row>39</xdr:row>
      <xdr:rowOff>113937</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13652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92347</xdr:rowOff>
    </xdr:from>
    <xdr:to>
      <xdr:col>67</xdr:col>
      <xdr:colOff>101600</xdr:colOff>
      <xdr:row>40</xdr:row>
      <xdr:rowOff>22497</xdr:rowOff>
    </xdr:to>
    <xdr:sp macro="" textlink="">
      <xdr:nvSpPr>
        <xdr:cNvPr id="327" name="フローチャート: 判断 326">
          <a:extLst>
            <a:ext uri="{FF2B5EF4-FFF2-40B4-BE49-F238E27FC236}">
              <a16:creationId xmlns:a16="http://schemas.microsoft.com/office/drawing/2014/main" id="{00000000-0008-0000-0F00-000047010000}"/>
            </a:ext>
          </a:extLst>
        </xdr:cNvPr>
        <xdr:cNvSpPr/>
      </xdr:nvSpPr>
      <xdr:spPr>
        <a:xfrm>
          <a:off x="12763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98878</xdr:rowOff>
    </xdr:from>
    <xdr:to>
      <xdr:col>85</xdr:col>
      <xdr:colOff>177800</xdr:colOff>
      <xdr:row>41</xdr:row>
      <xdr:rowOff>29028</xdr:rowOff>
    </xdr:to>
    <xdr:sp macro="" textlink="">
      <xdr:nvSpPr>
        <xdr:cNvPr id="333" name="楕円 332">
          <a:extLst>
            <a:ext uri="{FF2B5EF4-FFF2-40B4-BE49-F238E27FC236}">
              <a16:creationId xmlns:a16="http://schemas.microsoft.com/office/drawing/2014/main" id="{00000000-0008-0000-0F00-00004D010000}"/>
            </a:ext>
          </a:extLst>
        </xdr:cNvPr>
        <xdr:cNvSpPr/>
      </xdr:nvSpPr>
      <xdr:spPr>
        <a:xfrm>
          <a:off x="16268700" y="69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77305</xdr:rowOff>
    </xdr:from>
    <xdr:ext cx="405111" cy="259045"/>
    <xdr:sp macro="" textlink="">
      <xdr:nvSpPr>
        <xdr:cNvPr id="334" name="【一般廃棄物処理施設】&#10;有形固定資産減価償却率該当値テキスト">
          <a:extLst>
            <a:ext uri="{FF2B5EF4-FFF2-40B4-BE49-F238E27FC236}">
              <a16:creationId xmlns:a16="http://schemas.microsoft.com/office/drawing/2014/main" id="{00000000-0008-0000-0F00-00004E010000}"/>
            </a:ext>
          </a:extLst>
        </xdr:cNvPr>
        <xdr:cNvSpPr txBox="1"/>
      </xdr:nvSpPr>
      <xdr:spPr>
        <a:xfrm>
          <a:off x="16357600" y="693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87449</xdr:rowOff>
    </xdr:from>
    <xdr:to>
      <xdr:col>81</xdr:col>
      <xdr:colOff>101600</xdr:colOff>
      <xdr:row>41</xdr:row>
      <xdr:rowOff>17599</xdr:rowOff>
    </xdr:to>
    <xdr:sp macro="" textlink="">
      <xdr:nvSpPr>
        <xdr:cNvPr id="335" name="楕円 334">
          <a:extLst>
            <a:ext uri="{FF2B5EF4-FFF2-40B4-BE49-F238E27FC236}">
              <a16:creationId xmlns:a16="http://schemas.microsoft.com/office/drawing/2014/main" id="{00000000-0008-0000-0F00-00004F010000}"/>
            </a:ext>
          </a:extLst>
        </xdr:cNvPr>
        <xdr:cNvSpPr/>
      </xdr:nvSpPr>
      <xdr:spPr>
        <a:xfrm>
          <a:off x="15430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138249</xdr:rowOff>
    </xdr:from>
    <xdr:to>
      <xdr:col>85</xdr:col>
      <xdr:colOff>127000</xdr:colOff>
      <xdr:row>40</xdr:row>
      <xdr:rowOff>149678</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15481300" y="6996249"/>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61323</xdr:rowOff>
    </xdr:from>
    <xdr:to>
      <xdr:col>76</xdr:col>
      <xdr:colOff>165100</xdr:colOff>
      <xdr:row>40</xdr:row>
      <xdr:rowOff>162923</xdr:rowOff>
    </xdr:to>
    <xdr:sp macro="" textlink="">
      <xdr:nvSpPr>
        <xdr:cNvPr id="337" name="楕円 336">
          <a:extLst>
            <a:ext uri="{FF2B5EF4-FFF2-40B4-BE49-F238E27FC236}">
              <a16:creationId xmlns:a16="http://schemas.microsoft.com/office/drawing/2014/main" id="{00000000-0008-0000-0F00-000051010000}"/>
            </a:ext>
          </a:extLst>
        </xdr:cNvPr>
        <xdr:cNvSpPr/>
      </xdr:nvSpPr>
      <xdr:spPr>
        <a:xfrm>
          <a:off x="14541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112123</xdr:rowOff>
    </xdr:from>
    <xdr:to>
      <xdr:col>81</xdr:col>
      <xdr:colOff>50800</xdr:colOff>
      <xdr:row>40</xdr:row>
      <xdr:rowOff>138249</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14592300" y="69701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23767</xdr:rowOff>
    </xdr:from>
    <xdr:to>
      <xdr:col>72</xdr:col>
      <xdr:colOff>38100</xdr:colOff>
      <xdr:row>40</xdr:row>
      <xdr:rowOff>125367</xdr:rowOff>
    </xdr:to>
    <xdr:sp macro="" textlink="">
      <xdr:nvSpPr>
        <xdr:cNvPr id="339" name="楕円 338">
          <a:extLst>
            <a:ext uri="{FF2B5EF4-FFF2-40B4-BE49-F238E27FC236}">
              <a16:creationId xmlns:a16="http://schemas.microsoft.com/office/drawing/2014/main" id="{00000000-0008-0000-0F00-000053010000}"/>
            </a:ext>
          </a:extLst>
        </xdr:cNvPr>
        <xdr:cNvSpPr/>
      </xdr:nvSpPr>
      <xdr:spPr>
        <a:xfrm>
          <a:off x="136525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74567</xdr:rowOff>
    </xdr:from>
    <xdr:to>
      <xdr:col>76</xdr:col>
      <xdr:colOff>114300</xdr:colOff>
      <xdr:row>40</xdr:row>
      <xdr:rowOff>112123</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3703300" y="693256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341" name="n_1aveValue【一般廃棄物処理施設】&#10;有形固定資産減価償却率">
          <a:extLst>
            <a:ext uri="{FF2B5EF4-FFF2-40B4-BE49-F238E27FC236}">
              <a16:creationId xmlns:a16="http://schemas.microsoft.com/office/drawing/2014/main" id="{00000000-0008-0000-0F00-000055010000}"/>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342" name="n_2aveValue【一般廃棄物処理施設】&#10;有形固定資産減価償却率">
          <a:extLst>
            <a:ext uri="{FF2B5EF4-FFF2-40B4-BE49-F238E27FC236}">
              <a16:creationId xmlns:a16="http://schemas.microsoft.com/office/drawing/2014/main" id="{00000000-0008-0000-0F00-000056010000}"/>
            </a:ext>
          </a:extLst>
        </xdr:cNvPr>
        <xdr:cNvSpPr txBox="1"/>
      </xdr:nvSpPr>
      <xdr:spPr>
        <a:xfrm>
          <a:off x="14389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130464</xdr:rowOff>
    </xdr:from>
    <xdr:ext cx="405111" cy="259045"/>
    <xdr:sp macro="" textlink="">
      <xdr:nvSpPr>
        <xdr:cNvPr id="343" name="n_3aveValue【一般廃棄物処理施設】&#10;有形固定資産減価償却率">
          <a:extLst>
            <a:ext uri="{FF2B5EF4-FFF2-40B4-BE49-F238E27FC236}">
              <a16:creationId xmlns:a16="http://schemas.microsoft.com/office/drawing/2014/main" id="{00000000-0008-0000-0F00-000057010000}"/>
            </a:ext>
          </a:extLst>
        </xdr:cNvPr>
        <xdr:cNvSpPr txBox="1"/>
      </xdr:nvSpPr>
      <xdr:spPr>
        <a:xfrm>
          <a:off x="13500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39024</xdr:rowOff>
    </xdr:from>
    <xdr:ext cx="405111" cy="259045"/>
    <xdr:sp macro="" textlink="">
      <xdr:nvSpPr>
        <xdr:cNvPr id="344" name="n_4aveValue【一般廃棄物処理施設】&#10;有形固定資産減価償却率">
          <a:extLst>
            <a:ext uri="{FF2B5EF4-FFF2-40B4-BE49-F238E27FC236}">
              <a16:creationId xmlns:a16="http://schemas.microsoft.com/office/drawing/2014/main" id="{00000000-0008-0000-0F00-000058010000}"/>
            </a:ext>
          </a:extLst>
        </xdr:cNvPr>
        <xdr:cNvSpPr txBox="1"/>
      </xdr:nvSpPr>
      <xdr:spPr>
        <a:xfrm>
          <a:off x="12611744" y="655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8726</xdr:rowOff>
    </xdr:from>
    <xdr:ext cx="405111" cy="259045"/>
    <xdr:sp macro="" textlink="">
      <xdr:nvSpPr>
        <xdr:cNvPr id="345" name="n_1mainValue【一般廃棄物処理施設】&#10;有形固定資産減価償却率">
          <a:extLst>
            <a:ext uri="{FF2B5EF4-FFF2-40B4-BE49-F238E27FC236}">
              <a16:creationId xmlns:a16="http://schemas.microsoft.com/office/drawing/2014/main" id="{00000000-0008-0000-0F00-000059010000}"/>
            </a:ext>
          </a:extLst>
        </xdr:cNvPr>
        <xdr:cNvSpPr txBox="1"/>
      </xdr:nvSpPr>
      <xdr:spPr>
        <a:xfrm>
          <a:off x="15266044"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154050</xdr:rowOff>
    </xdr:from>
    <xdr:ext cx="405111" cy="259045"/>
    <xdr:sp macro="" textlink="">
      <xdr:nvSpPr>
        <xdr:cNvPr id="346" name="n_2mainValue【一般廃棄物処理施設】&#10;有形固定資産減価償却率">
          <a:extLst>
            <a:ext uri="{FF2B5EF4-FFF2-40B4-BE49-F238E27FC236}">
              <a16:creationId xmlns:a16="http://schemas.microsoft.com/office/drawing/2014/main" id="{00000000-0008-0000-0F00-00005A010000}"/>
            </a:ext>
          </a:extLst>
        </xdr:cNvPr>
        <xdr:cNvSpPr txBox="1"/>
      </xdr:nvSpPr>
      <xdr:spPr>
        <a:xfrm>
          <a:off x="143897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116494</xdr:rowOff>
    </xdr:from>
    <xdr:ext cx="405111" cy="259045"/>
    <xdr:sp macro="" textlink="">
      <xdr:nvSpPr>
        <xdr:cNvPr id="347" name="n_3main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3500744"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8" name="正方形/長方形 347">
          <a:extLst>
            <a:ext uri="{FF2B5EF4-FFF2-40B4-BE49-F238E27FC236}">
              <a16:creationId xmlns:a16="http://schemas.microsoft.com/office/drawing/2014/main" id="{00000000-0008-0000-0F00-00005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9" name="正方形/長方形 348">
          <a:extLst>
            <a:ext uri="{FF2B5EF4-FFF2-40B4-BE49-F238E27FC236}">
              <a16:creationId xmlns:a16="http://schemas.microsoft.com/office/drawing/2014/main" id="{00000000-0008-0000-0F00-00005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0" name="正方形/長方形 349">
          <a:extLst>
            <a:ext uri="{FF2B5EF4-FFF2-40B4-BE49-F238E27FC236}">
              <a16:creationId xmlns:a16="http://schemas.microsoft.com/office/drawing/2014/main" id="{00000000-0008-0000-0F00-00005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1" name="正方形/長方形 350">
          <a:extLst>
            <a:ext uri="{FF2B5EF4-FFF2-40B4-BE49-F238E27FC236}">
              <a16:creationId xmlns:a16="http://schemas.microsoft.com/office/drawing/2014/main" id="{00000000-0008-0000-0F00-00005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2" name="正方形/長方形 351">
          <a:extLst>
            <a:ext uri="{FF2B5EF4-FFF2-40B4-BE49-F238E27FC236}">
              <a16:creationId xmlns:a16="http://schemas.microsoft.com/office/drawing/2014/main" id="{00000000-0008-0000-0F00-00006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8" name="【一般廃棄物処理施設】&#10;一人当たり有形固定資産（償却資産）額グラフ枠">
          <a:extLst>
            <a:ext uri="{FF2B5EF4-FFF2-40B4-BE49-F238E27FC236}">
              <a16:creationId xmlns:a16="http://schemas.microsoft.com/office/drawing/2014/main" id="{00000000-0008-0000-0F00-00007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44745</xdr:rowOff>
    </xdr:from>
    <xdr:to>
      <xdr:col>116</xdr:col>
      <xdr:colOff>62864</xdr:colOff>
      <xdr:row>41</xdr:row>
      <xdr:rowOff>130211</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flipV="1">
          <a:off x="22160864" y="570259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134038</xdr:rowOff>
    </xdr:from>
    <xdr:ext cx="469744" cy="259045"/>
    <xdr:sp macro="" textlink="">
      <xdr:nvSpPr>
        <xdr:cNvPr id="370" name="【一般廃棄物処理施設】&#10;一人当たり有形固定資産（償却資産）額最小値テキスト">
          <a:extLst>
            <a:ext uri="{FF2B5EF4-FFF2-40B4-BE49-F238E27FC236}">
              <a16:creationId xmlns:a16="http://schemas.microsoft.com/office/drawing/2014/main" id="{00000000-0008-0000-0F00-000072010000}"/>
            </a:ext>
          </a:extLst>
        </xdr:cNvPr>
        <xdr:cNvSpPr txBox="1"/>
      </xdr:nvSpPr>
      <xdr:spPr>
        <a:xfrm>
          <a:off x="22199600" y="716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130211</xdr:rowOff>
    </xdr:from>
    <xdr:to>
      <xdr:col>116</xdr:col>
      <xdr:colOff>152400</xdr:colOff>
      <xdr:row>41</xdr:row>
      <xdr:rowOff>130211</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22072600" y="715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162872</xdr:rowOff>
    </xdr:from>
    <xdr:ext cx="690189" cy="259045"/>
    <xdr:sp macro="" textlink="">
      <xdr:nvSpPr>
        <xdr:cNvPr id="372" name="【一般廃棄物処理施設】&#10;一人当たり有形固定資産（償却資産）額最大値テキスト">
          <a:extLst>
            <a:ext uri="{FF2B5EF4-FFF2-40B4-BE49-F238E27FC236}">
              <a16:creationId xmlns:a16="http://schemas.microsoft.com/office/drawing/2014/main" id="{00000000-0008-0000-0F00-000074010000}"/>
            </a:ext>
          </a:extLst>
        </xdr:cNvPr>
        <xdr:cNvSpPr txBox="1"/>
      </xdr:nvSpPr>
      <xdr:spPr>
        <a:xfrm>
          <a:off x="22199600" y="547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44745</xdr:rowOff>
    </xdr:from>
    <xdr:to>
      <xdr:col>116</xdr:col>
      <xdr:colOff>152400</xdr:colOff>
      <xdr:row>33</xdr:row>
      <xdr:rowOff>44745</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22072600" y="57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135324</xdr:rowOff>
    </xdr:from>
    <xdr:ext cx="599010" cy="259045"/>
    <xdr:sp macro="" textlink="">
      <xdr:nvSpPr>
        <xdr:cNvPr id="374" name="【一般廃棄物処理施設】&#10;一人当たり有形固定資産（償却資産）額平均値テキスト">
          <a:extLst>
            <a:ext uri="{FF2B5EF4-FFF2-40B4-BE49-F238E27FC236}">
              <a16:creationId xmlns:a16="http://schemas.microsoft.com/office/drawing/2014/main" id="{00000000-0008-0000-0F00-000076010000}"/>
            </a:ext>
          </a:extLst>
        </xdr:cNvPr>
        <xdr:cNvSpPr txBox="1"/>
      </xdr:nvSpPr>
      <xdr:spPr>
        <a:xfrm>
          <a:off x="22199600" y="682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112447</xdr:rowOff>
    </xdr:from>
    <xdr:to>
      <xdr:col>116</xdr:col>
      <xdr:colOff>114300</xdr:colOff>
      <xdr:row>41</xdr:row>
      <xdr:rowOff>42597</xdr:rowOff>
    </xdr:to>
    <xdr:sp macro="" textlink="">
      <xdr:nvSpPr>
        <xdr:cNvPr id="375" name="フローチャート: 判断 374">
          <a:extLst>
            <a:ext uri="{FF2B5EF4-FFF2-40B4-BE49-F238E27FC236}">
              <a16:creationId xmlns:a16="http://schemas.microsoft.com/office/drawing/2014/main" id="{00000000-0008-0000-0F00-000077010000}"/>
            </a:ext>
          </a:extLst>
        </xdr:cNvPr>
        <xdr:cNvSpPr/>
      </xdr:nvSpPr>
      <xdr:spPr>
        <a:xfrm>
          <a:off x="22110700" y="697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132146</xdr:rowOff>
    </xdr:from>
    <xdr:to>
      <xdr:col>112</xdr:col>
      <xdr:colOff>38100</xdr:colOff>
      <xdr:row>41</xdr:row>
      <xdr:rowOff>62296</xdr:rowOff>
    </xdr:to>
    <xdr:sp macro="" textlink="">
      <xdr:nvSpPr>
        <xdr:cNvPr id="376" name="フローチャート: 判断 375">
          <a:extLst>
            <a:ext uri="{FF2B5EF4-FFF2-40B4-BE49-F238E27FC236}">
              <a16:creationId xmlns:a16="http://schemas.microsoft.com/office/drawing/2014/main" id="{00000000-0008-0000-0F00-000078010000}"/>
            </a:ext>
          </a:extLst>
        </xdr:cNvPr>
        <xdr:cNvSpPr/>
      </xdr:nvSpPr>
      <xdr:spPr>
        <a:xfrm>
          <a:off x="21272500" y="69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138861</xdr:rowOff>
    </xdr:from>
    <xdr:to>
      <xdr:col>107</xdr:col>
      <xdr:colOff>101600</xdr:colOff>
      <xdr:row>41</xdr:row>
      <xdr:rowOff>69011</xdr:rowOff>
    </xdr:to>
    <xdr:sp macro="" textlink="">
      <xdr:nvSpPr>
        <xdr:cNvPr id="377" name="フローチャート: 判断 376">
          <a:extLst>
            <a:ext uri="{FF2B5EF4-FFF2-40B4-BE49-F238E27FC236}">
              <a16:creationId xmlns:a16="http://schemas.microsoft.com/office/drawing/2014/main" id="{00000000-0008-0000-0F00-000079010000}"/>
            </a:ext>
          </a:extLst>
        </xdr:cNvPr>
        <xdr:cNvSpPr/>
      </xdr:nvSpPr>
      <xdr:spPr>
        <a:xfrm>
          <a:off x="20383500" y="699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160423</xdr:rowOff>
    </xdr:from>
    <xdr:to>
      <xdr:col>102</xdr:col>
      <xdr:colOff>165100</xdr:colOff>
      <xdr:row>41</xdr:row>
      <xdr:rowOff>90573</xdr:rowOff>
    </xdr:to>
    <xdr:sp macro="" textlink="">
      <xdr:nvSpPr>
        <xdr:cNvPr id="378" name="フローチャート: 判断 377">
          <a:extLst>
            <a:ext uri="{FF2B5EF4-FFF2-40B4-BE49-F238E27FC236}">
              <a16:creationId xmlns:a16="http://schemas.microsoft.com/office/drawing/2014/main" id="{00000000-0008-0000-0F00-00007A010000}"/>
            </a:ext>
          </a:extLst>
        </xdr:cNvPr>
        <xdr:cNvSpPr/>
      </xdr:nvSpPr>
      <xdr:spPr>
        <a:xfrm>
          <a:off x="19494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157993</xdr:rowOff>
    </xdr:from>
    <xdr:to>
      <xdr:col>98</xdr:col>
      <xdr:colOff>38100</xdr:colOff>
      <xdr:row>41</xdr:row>
      <xdr:rowOff>88143</xdr:rowOff>
    </xdr:to>
    <xdr:sp macro="" textlink="">
      <xdr:nvSpPr>
        <xdr:cNvPr id="379" name="フローチャート: 判断 378">
          <a:extLst>
            <a:ext uri="{FF2B5EF4-FFF2-40B4-BE49-F238E27FC236}">
              <a16:creationId xmlns:a16="http://schemas.microsoft.com/office/drawing/2014/main" id="{00000000-0008-0000-0F00-00007B010000}"/>
            </a:ext>
          </a:extLst>
        </xdr:cNvPr>
        <xdr:cNvSpPr/>
      </xdr:nvSpPr>
      <xdr:spPr>
        <a:xfrm>
          <a:off x="18605500" y="701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61848</xdr:rowOff>
    </xdr:from>
    <xdr:to>
      <xdr:col>116</xdr:col>
      <xdr:colOff>114300</xdr:colOff>
      <xdr:row>41</xdr:row>
      <xdr:rowOff>163448</xdr:rowOff>
    </xdr:to>
    <xdr:sp macro="" textlink="">
      <xdr:nvSpPr>
        <xdr:cNvPr id="385" name="楕円 384">
          <a:extLst>
            <a:ext uri="{FF2B5EF4-FFF2-40B4-BE49-F238E27FC236}">
              <a16:creationId xmlns:a16="http://schemas.microsoft.com/office/drawing/2014/main" id="{00000000-0008-0000-0F00-000081010000}"/>
            </a:ext>
          </a:extLst>
        </xdr:cNvPr>
        <xdr:cNvSpPr/>
      </xdr:nvSpPr>
      <xdr:spPr>
        <a:xfrm>
          <a:off x="22110700" y="709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148225</xdr:rowOff>
    </xdr:from>
    <xdr:ext cx="534377" cy="259045"/>
    <xdr:sp macro="" textlink="">
      <xdr:nvSpPr>
        <xdr:cNvPr id="386" name="【一般廃棄物処理施設】&#10;一人当たり有形固定資産（償却資産）額該当値テキスト">
          <a:extLst>
            <a:ext uri="{FF2B5EF4-FFF2-40B4-BE49-F238E27FC236}">
              <a16:creationId xmlns:a16="http://schemas.microsoft.com/office/drawing/2014/main" id="{00000000-0008-0000-0F00-000082010000}"/>
            </a:ext>
          </a:extLst>
        </xdr:cNvPr>
        <xdr:cNvSpPr txBox="1"/>
      </xdr:nvSpPr>
      <xdr:spPr>
        <a:xfrm>
          <a:off x="22199600" y="700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46404</xdr:rowOff>
    </xdr:from>
    <xdr:to>
      <xdr:col>112</xdr:col>
      <xdr:colOff>38100</xdr:colOff>
      <xdr:row>41</xdr:row>
      <xdr:rowOff>148004</xdr:rowOff>
    </xdr:to>
    <xdr:sp macro="" textlink="">
      <xdr:nvSpPr>
        <xdr:cNvPr id="387" name="楕円 386">
          <a:extLst>
            <a:ext uri="{FF2B5EF4-FFF2-40B4-BE49-F238E27FC236}">
              <a16:creationId xmlns:a16="http://schemas.microsoft.com/office/drawing/2014/main" id="{00000000-0008-0000-0F00-000083010000}"/>
            </a:ext>
          </a:extLst>
        </xdr:cNvPr>
        <xdr:cNvSpPr/>
      </xdr:nvSpPr>
      <xdr:spPr>
        <a:xfrm>
          <a:off x="21272500" y="707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97204</xdr:rowOff>
    </xdr:from>
    <xdr:to>
      <xdr:col>116</xdr:col>
      <xdr:colOff>63500</xdr:colOff>
      <xdr:row>41</xdr:row>
      <xdr:rowOff>112648</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21323300" y="7126654"/>
          <a:ext cx="8382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46532</xdr:rowOff>
    </xdr:from>
    <xdr:to>
      <xdr:col>107</xdr:col>
      <xdr:colOff>101600</xdr:colOff>
      <xdr:row>41</xdr:row>
      <xdr:rowOff>148132</xdr:rowOff>
    </xdr:to>
    <xdr:sp macro="" textlink="">
      <xdr:nvSpPr>
        <xdr:cNvPr id="389" name="楕円 388">
          <a:extLst>
            <a:ext uri="{FF2B5EF4-FFF2-40B4-BE49-F238E27FC236}">
              <a16:creationId xmlns:a16="http://schemas.microsoft.com/office/drawing/2014/main" id="{00000000-0008-0000-0F00-000085010000}"/>
            </a:ext>
          </a:extLst>
        </xdr:cNvPr>
        <xdr:cNvSpPr/>
      </xdr:nvSpPr>
      <xdr:spPr>
        <a:xfrm>
          <a:off x="20383500" y="707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97204</xdr:rowOff>
    </xdr:from>
    <xdr:to>
      <xdr:col>111</xdr:col>
      <xdr:colOff>177800</xdr:colOff>
      <xdr:row>41</xdr:row>
      <xdr:rowOff>97332</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flipV="1">
          <a:off x="20434300" y="7126654"/>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47485</xdr:rowOff>
    </xdr:from>
    <xdr:to>
      <xdr:col>102</xdr:col>
      <xdr:colOff>165100</xdr:colOff>
      <xdr:row>41</xdr:row>
      <xdr:rowOff>149085</xdr:rowOff>
    </xdr:to>
    <xdr:sp macro="" textlink="">
      <xdr:nvSpPr>
        <xdr:cNvPr id="391" name="楕円 390">
          <a:extLst>
            <a:ext uri="{FF2B5EF4-FFF2-40B4-BE49-F238E27FC236}">
              <a16:creationId xmlns:a16="http://schemas.microsoft.com/office/drawing/2014/main" id="{00000000-0008-0000-0F00-000087010000}"/>
            </a:ext>
          </a:extLst>
        </xdr:cNvPr>
        <xdr:cNvSpPr/>
      </xdr:nvSpPr>
      <xdr:spPr>
        <a:xfrm>
          <a:off x="19494500" y="707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97332</xdr:rowOff>
    </xdr:from>
    <xdr:to>
      <xdr:col>107</xdr:col>
      <xdr:colOff>50800</xdr:colOff>
      <xdr:row>41</xdr:row>
      <xdr:rowOff>98285</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flipV="1">
          <a:off x="19545300" y="7126782"/>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78823</xdr:rowOff>
    </xdr:from>
    <xdr:ext cx="599010" cy="259045"/>
    <xdr:sp macro="" textlink="">
      <xdr:nvSpPr>
        <xdr:cNvPr id="393" name="n_1aveValue【一般廃棄物処理施設】&#10;一人当たり有形固定資産（償却資産）額">
          <a:extLst>
            <a:ext uri="{FF2B5EF4-FFF2-40B4-BE49-F238E27FC236}">
              <a16:creationId xmlns:a16="http://schemas.microsoft.com/office/drawing/2014/main" id="{00000000-0008-0000-0F00-000089010000}"/>
            </a:ext>
          </a:extLst>
        </xdr:cNvPr>
        <xdr:cNvSpPr txBox="1"/>
      </xdr:nvSpPr>
      <xdr:spPr>
        <a:xfrm>
          <a:off x="21011095" y="67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85538</xdr:rowOff>
    </xdr:from>
    <xdr:ext cx="599010" cy="259045"/>
    <xdr:sp macro="" textlink="">
      <xdr:nvSpPr>
        <xdr:cNvPr id="394" name="n_2aveValue【一般廃棄物処理施設】&#10;一人当たり有形固定資産（償却資産）額">
          <a:extLst>
            <a:ext uri="{FF2B5EF4-FFF2-40B4-BE49-F238E27FC236}">
              <a16:creationId xmlns:a16="http://schemas.microsoft.com/office/drawing/2014/main" id="{00000000-0008-0000-0F00-00008A010000}"/>
            </a:ext>
          </a:extLst>
        </xdr:cNvPr>
        <xdr:cNvSpPr txBox="1"/>
      </xdr:nvSpPr>
      <xdr:spPr>
        <a:xfrm>
          <a:off x="20134795" y="677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107100</xdr:rowOff>
    </xdr:from>
    <xdr:ext cx="599010" cy="259045"/>
    <xdr:sp macro="" textlink="">
      <xdr:nvSpPr>
        <xdr:cNvPr id="395" name="n_3aveValue【一般廃棄物処理施設】&#10;一人当たり有形固定資産（償却資産）額">
          <a:extLst>
            <a:ext uri="{FF2B5EF4-FFF2-40B4-BE49-F238E27FC236}">
              <a16:creationId xmlns:a16="http://schemas.microsoft.com/office/drawing/2014/main" id="{00000000-0008-0000-0F00-00008B010000}"/>
            </a:ext>
          </a:extLst>
        </xdr:cNvPr>
        <xdr:cNvSpPr txBox="1"/>
      </xdr:nvSpPr>
      <xdr:spPr>
        <a:xfrm>
          <a:off x="19245795" y="679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104670</xdr:rowOff>
    </xdr:from>
    <xdr:ext cx="599010" cy="259045"/>
    <xdr:sp macro="" textlink="">
      <xdr:nvSpPr>
        <xdr:cNvPr id="396" name="n_4aveValue【一般廃棄物処理施設】&#10;一人当たり有形固定資産（償却資産）額">
          <a:extLst>
            <a:ext uri="{FF2B5EF4-FFF2-40B4-BE49-F238E27FC236}">
              <a16:creationId xmlns:a16="http://schemas.microsoft.com/office/drawing/2014/main" id="{00000000-0008-0000-0F00-00008C010000}"/>
            </a:ext>
          </a:extLst>
        </xdr:cNvPr>
        <xdr:cNvSpPr txBox="1"/>
      </xdr:nvSpPr>
      <xdr:spPr>
        <a:xfrm>
          <a:off x="18356795" y="67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139131</xdr:rowOff>
    </xdr:from>
    <xdr:ext cx="534377" cy="259045"/>
    <xdr:sp macro="" textlink="">
      <xdr:nvSpPr>
        <xdr:cNvPr id="397" name="n_1mainValue【一般廃棄物処理施設】&#10;一人当たり有形固定資産（償却資産）額">
          <a:extLst>
            <a:ext uri="{FF2B5EF4-FFF2-40B4-BE49-F238E27FC236}">
              <a16:creationId xmlns:a16="http://schemas.microsoft.com/office/drawing/2014/main" id="{00000000-0008-0000-0F00-00008D010000}"/>
            </a:ext>
          </a:extLst>
        </xdr:cNvPr>
        <xdr:cNvSpPr txBox="1"/>
      </xdr:nvSpPr>
      <xdr:spPr>
        <a:xfrm>
          <a:off x="21043411" y="716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139259</xdr:rowOff>
    </xdr:from>
    <xdr:ext cx="534377" cy="259045"/>
    <xdr:sp macro="" textlink="">
      <xdr:nvSpPr>
        <xdr:cNvPr id="398" name="n_2mainValue【一般廃棄物処理施設】&#10;一人当たり有形固定資産（償却資産）額">
          <a:extLst>
            <a:ext uri="{FF2B5EF4-FFF2-40B4-BE49-F238E27FC236}">
              <a16:creationId xmlns:a16="http://schemas.microsoft.com/office/drawing/2014/main" id="{00000000-0008-0000-0F00-00008E010000}"/>
            </a:ext>
          </a:extLst>
        </xdr:cNvPr>
        <xdr:cNvSpPr txBox="1"/>
      </xdr:nvSpPr>
      <xdr:spPr>
        <a:xfrm>
          <a:off x="20167111" y="716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140212</xdr:rowOff>
    </xdr:from>
    <xdr:ext cx="534377" cy="259045"/>
    <xdr:sp macro="" textlink="">
      <xdr:nvSpPr>
        <xdr:cNvPr id="399" name="n_3mainValue【一般廃棄物処理施設】&#10;一人当たり有形固定資産（償却資産）額">
          <a:extLst>
            <a:ext uri="{FF2B5EF4-FFF2-40B4-BE49-F238E27FC236}">
              <a16:creationId xmlns:a16="http://schemas.microsoft.com/office/drawing/2014/main" id="{00000000-0008-0000-0F00-00008F010000}"/>
            </a:ext>
          </a:extLst>
        </xdr:cNvPr>
        <xdr:cNvSpPr txBox="1"/>
      </xdr:nvSpPr>
      <xdr:spPr>
        <a:xfrm>
          <a:off x="19278111" y="716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9" name="【消防施設】&#10;有形固定資産減価償却率グラフ枠">
          <a:extLst>
            <a:ext uri="{FF2B5EF4-FFF2-40B4-BE49-F238E27FC236}">
              <a16:creationId xmlns:a16="http://schemas.microsoft.com/office/drawing/2014/main" id="{00000000-0008-0000-0F00-0000B7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60961</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flipV="1">
          <a:off x="16318864" y="13262611"/>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405111" cy="259045"/>
    <xdr:sp macro="" textlink="">
      <xdr:nvSpPr>
        <xdr:cNvPr id="441" name="【消防施設】&#10;有形固定資産減価償却率最小値テキスト">
          <a:extLst>
            <a:ext uri="{FF2B5EF4-FFF2-40B4-BE49-F238E27FC236}">
              <a16:creationId xmlns:a16="http://schemas.microsoft.com/office/drawing/2014/main" id="{00000000-0008-0000-0F00-0000B9010000}"/>
            </a:ext>
          </a:extLst>
        </xdr:cNvPr>
        <xdr:cNvSpPr txBox="1"/>
      </xdr:nvSpPr>
      <xdr:spPr>
        <a:xfrm>
          <a:off x="16357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443" name="【消防施設】&#10;有形固定資産減価償却率最大値テキスト">
          <a:extLst>
            <a:ext uri="{FF2B5EF4-FFF2-40B4-BE49-F238E27FC236}">
              <a16:creationId xmlns:a16="http://schemas.microsoft.com/office/drawing/2014/main" id="{00000000-0008-0000-0F00-0000BB010000}"/>
            </a:ext>
          </a:extLst>
        </xdr:cNvPr>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445" name="【消防施設】&#10;有形固定資産減価償却率平均値テキスト">
          <a:extLst>
            <a:ext uri="{FF2B5EF4-FFF2-40B4-BE49-F238E27FC236}">
              <a16:creationId xmlns:a16="http://schemas.microsoft.com/office/drawing/2014/main" id="{00000000-0008-0000-0F00-0000BD010000}"/>
            </a:ext>
          </a:extLst>
        </xdr:cNvPr>
        <xdr:cNvSpPr txBox="1"/>
      </xdr:nvSpPr>
      <xdr:spPr>
        <a:xfrm>
          <a:off x="16357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446" name="フローチャート: 判断 445">
          <a:extLst>
            <a:ext uri="{FF2B5EF4-FFF2-40B4-BE49-F238E27FC236}">
              <a16:creationId xmlns:a16="http://schemas.microsoft.com/office/drawing/2014/main" id="{00000000-0008-0000-0F00-0000BE010000}"/>
            </a:ext>
          </a:extLst>
        </xdr:cNvPr>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447" name="フローチャート: 判断 446">
          <a:extLst>
            <a:ext uri="{FF2B5EF4-FFF2-40B4-BE49-F238E27FC236}">
              <a16:creationId xmlns:a16="http://schemas.microsoft.com/office/drawing/2014/main" id="{00000000-0008-0000-0F00-0000BF010000}"/>
            </a:ext>
          </a:extLst>
        </xdr:cNvPr>
        <xdr:cNvSpPr/>
      </xdr:nvSpPr>
      <xdr:spPr>
        <a:xfrm>
          <a:off x="15430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448" name="フローチャート: 判断 447">
          <a:extLst>
            <a:ext uri="{FF2B5EF4-FFF2-40B4-BE49-F238E27FC236}">
              <a16:creationId xmlns:a16="http://schemas.microsoft.com/office/drawing/2014/main" id="{00000000-0008-0000-0F00-0000C0010000}"/>
            </a:ext>
          </a:extLst>
        </xdr:cNvPr>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449" name="フローチャート: 判断 448">
          <a:extLst>
            <a:ext uri="{FF2B5EF4-FFF2-40B4-BE49-F238E27FC236}">
              <a16:creationId xmlns:a16="http://schemas.microsoft.com/office/drawing/2014/main" id="{00000000-0008-0000-0F00-0000C1010000}"/>
            </a:ext>
          </a:extLst>
        </xdr:cNvPr>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69214</xdr:rowOff>
    </xdr:from>
    <xdr:to>
      <xdr:col>67</xdr:col>
      <xdr:colOff>101600</xdr:colOff>
      <xdr:row>81</xdr:row>
      <xdr:rowOff>170814</xdr:rowOff>
    </xdr:to>
    <xdr:sp macro="" textlink="">
      <xdr:nvSpPr>
        <xdr:cNvPr id="450" name="フローチャート: 判断 449">
          <a:extLst>
            <a:ext uri="{FF2B5EF4-FFF2-40B4-BE49-F238E27FC236}">
              <a16:creationId xmlns:a16="http://schemas.microsoft.com/office/drawing/2014/main" id="{00000000-0008-0000-0F00-0000C2010000}"/>
            </a:ext>
          </a:extLst>
        </xdr:cNvPr>
        <xdr:cNvSpPr/>
      </xdr:nvSpPr>
      <xdr:spPr>
        <a:xfrm>
          <a:off x="12763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124461</xdr:rowOff>
    </xdr:from>
    <xdr:to>
      <xdr:col>85</xdr:col>
      <xdr:colOff>177800</xdr:colOff>
      <xdr:row>81</xdr:row>
      <xdr:rowOff>54611</xdr:rowOff>
    </xdr:to>
    <xdr:sp macro="" textlink="">
      <xdr:nvSpPr>
        <xdr:cNvPr id="456" name="楕円 455">
          <a:extLst>
            <a:ext uri="{FF2B5EF4-FFF2-40B4-BE49-F238E27FC236}">
              <a16:creationId xmlns:a16="http://schemas.microsoft.com/office/drawing/2014/main" id="{00000000-0008-0000-0F00-0000C8010000}"/>
            </a:ext>
          </a:extLst>
        </xdr:cNvPr>
        <xdr:cNvSpPr/>
      </xdr:nvSpPr>
      <xdr:spPr>
        <a:xfrm>
          <a:off x="162687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147338</xdr:rowOff>
    </xdr:from>
    <xdr:ext cx="405111" cy="259045"/>
    <xdr:sp macro="" textlink="">
      <xdr:nvSpPr>
        <xdr:cNvPr id="457" name="【消防施設】&#10;有形固定資産減価償却率該当値テキスト">
          <a:extLst>
            <a:ext uri="{FF2B5EF4-FFF2-40B4-BE49-F238E27FC236}">
              <a16:creationId xmlns:a16="http://schemas.microsoft.com/office/drawing/2014/main" id="{00000000-0008-0000-0F00-0000C9010000}"/>
            </a:ext>
          </a:extLst>
        </xdr:cNvPr>
        <xdr:cNvSpPr txBox="1"/>
      </xdr:nvSpPr>
      <xdr:spPr>
        <a:xfrm>
          <a:off x="16357600"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74930</xdr:rowOff>
    </xdr:from>
    <xdr:to>
      <xdr:col>81</xdr:col>
      <xdr:colOff>101600</xdr:colOff>
      <xdr:row>81</xdr:row>
      <xdr:rowOff>5080</xdr:rowOff>
    </xdr:to>
    <xdr:sp macro="" textlink="">
      <xdr:nvSpPr>
        <xdr:cNvPr id="458" name="楕円 457">
          <a:extLst>
            <a:ext uri="{FF2B5EF4-FFF2-40B4-BE49-F238E27FC236}">
              <a16:creationId xmlns:a16="http://schemas.microsoft.com/office/drawing/2014/main" id="{00000000-0008-0000-0F00-0000CA010000}"/>
            </a:ext>
          </a:extLst>
        </xdr:cNvPr>
        <xdr:cNvSpPr/>
      </xdr:nvSpPr>
      <xdr:spPr>
        <a:xfrm>
          <a:off x="15430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125730</xdr:rowOff>
    </xdr:from>
    <xdr:to>
      <xdr:col>85</xdr:col>
      <xdr:colOff>127000</xdr:colOff>
      <xdr:row>81</xdr:row>
      <xdr:rowOff>3811</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5481300" y="1384173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67311</xdr:rowOff>
    </xdr:from>
    <xdr:to>
      <xdr:col>76</xdr:col>
      <xdr:colOff>165100</xdr:colOff>
      <xdr:row>81</xdr:row>
      <xdr:rowOff>168911</xdr:rowOff>
    </xdr:to>
    <xdr:sp macro="" textlink="">
      <xdr:nvSpPr>
        <xdr:cNvPr id="460" name="楕円 459">
          <a:extLst>
            <a:ext uri="{FF2B5EF4-FFF2-40B4-BE49-F238E27FC236}">
              <a16:creationId xmlns:a16="http://schemas.microsoft.com/office/drawing/2014/main" id="{00000000-0008-0000-0F00-0000CC010000}"/>
            </a:ext>
          </a:extLst>
        </xdr:cNvPr>
        <xdr:cNvSpPr/>
      </xdr:nvSpPr>
      <xdr:spPr>
        <a:xfrm>
          <a:off x="14541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125730</xdr:rowOff>
    </xdr:from>
    <xdr:to>
      <xdr:col>81</xdr:col>
      <xdr:colOff>50800</xdr:colOff>
      <xdr:row>81</xdr:row>
      <xdr:rowOff>118111</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flipV="1">
          <a:off x="14592300" y="13841730"/>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164464</xdr:rowOff>
    </xdr:from>
    <xdr:to>
      <xdr:col>72</xdr:col>
      <xdr:colOff>38100</xdr:colOff>
      <xdr:row>80</xdr:row>
      <xdr:rowOff>94614</xdr:rowOff>
    </xdr:to>
    <xdr:sp macro="" textlink="">
      <xdr:nvSpPr>
        <xdr:cNvPr id="462" name="楕円 461">
          <a:extLst>
            <a:ext uri="{FF2B5EF4-FFF2-40B4-BE49-F238E27FC236}">
              <a16:creationId xmlns:a16="http://schemas.microsoft.com/office/drawing/2014/main" id="{00000000-0008-0000-0F00-0000CE010000}"/>
            </a:ext>
          </a:extLst>
        </xdr:cNvPr>
        <xdr:cNvSpPr/>
      </xdr:nvSpPr>
      <xdr:spPr>
        <a:xfrm>
          <a:off x="13652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43814</xdr:rowOff>
    </xdr:from>
    <xdr:to>
      <xdr:col>76</xdr:col>
      <xdr:colOff>114300</xdr:colOff>
      <xdr:row>81</xdr:row>
      <xdr:rowOff>118111</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3703300" y="13759814"/>
          <a:ext cx="889000" cy="24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83838</xdr:rowOff>
    </xdr:from>
    <xdr:ext cx="405111" cy="259045"/>
    <xdr:sp macro="" textlink="">
      <xdr:nvSpPr>
        <xdr:cNvPr id="464" name="n_1aveValue【消防施設】&#10;有形固定資産減価償却率">
          <a:extLst>
            <a:ext uri="{FF2B5EF4-FFF2-40B4-BE49-F238E27FC236}">
              <a16:creationId xmlns:a16="http://schemas.microsoft.com/office/drawing/2014/main" id="{00000000-0008-0000-0F00-0000D0010000}"/>
            </a:ext>
          </a:extLst>
        </xdr:cNvPr>
        <xdr:cNvSpPr txBox="1"/>
      </xdr:nvSpPr>
      <xdr:spPr>
        <a:xfrm>
          <a:off x="152660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116222</xdr:rowOff>
    </xdr:from>
    <xdr:ext cx="405111" cy="259045"/>
    <xdr:sp macro="" textlink="">
      <xdr:nvSpPr>
        <xdr:cNvPr id="465" name="n_2aveValue【消防施設】&#10;有形固定資産減価償却率">
          <a:extLst>
            <a:ext uri="{FF2B5EF4-FFF2-40B4-BE49-F238E27FC236}">
              <a16:creationId xmlns:a16="http://schemas.microsoft.com/office/drawing/2014/main" id="{00000000-0008-0000-0F00-0000D1010000}"/>
            </a:ext>
          </a:extLst>
        </xdr:cNvPr>
        <xdr:cNvSpPr txBox="1"/>
      </xdr:nvSpPr>
      <xdr:spPr>
        <a:xfrm>
          <a:off x="14389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87647</xdr:rowOff>
    </xdr:from>
    <xdr:ext cx="405111" cy="259045"/>
    <xdr:sp macro="" textlink="">
      <xdr:nvSpPr>
        <xdr:cNvPr id="466" name="n_3aveValue【消防施設】&#10;有形固定資産減価償却率">
          <a:extLst>
            <a:ext uri="{FF2B5EF4-FFF2-40B4-BE49-F238E27FC236}">
              <a16:creationId xmlns:a16="http://schemas.microsoft.com/office/drawing/2014/main" id="{00000000-0008-0000-0F00-0000D2010000}"/>
            </a:ext>
          </a:extLst>
        </xdr:cNvPr>
        <xdr:cNvSpPr txBox="1"/>
      </xdr:nvSpPr>
      <xdr:spPr>
        <a:xfrm>
          <a:off x="13500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15891</xdr:rowOff>
    </xdr:from>
    <xdr:ext cx="405111" cy="259045"/>
    <xdr:sp macro="" textlink="">
      <xdr:nvSpPr>
        <xdr:cNvPr id="467" name="n_4aveValue【消防施設】&#10;有形固定資産減価償却率">
          <a:extLst>
            <a:ext uri="{FF2B5EF4-FFF2-40B4-BE49-F238E27FC236}">
              <a16:creationId xmlns:a16="http://schemas.microsoft.com/office/drawing/2014/main" id="{00000000-0008-0000-0F00-0000D3010000}"/>
            </a:ext>
          </a:extLst>
        </xdr:cNvPr>
        <xdr:cNvSpPr txBox="1"/>
      </xdr:nvSpPr>
      <xdr:spPr>
        <a:xfrm>
          <a:off x="12611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21607</xdr:rowOff>
    </xdr:from>
    <xdr:ext cx="405111" cy="259045"/>
    <xdr:sp macro="" textlink="">
      <xdr:nvSpPr>
        <xdr:cNvPr id="468" name="n_1mainValue【消防施設】&#10;有形固定資産減価償却率">
          <a:extLst>
            <a:ext uri="{FF2B5EF4-FFF2-40B4-BE49-F238E27FC236}">
              <a16:creationId xmlns:a16="http://schemas.microsoft.com/office/drawing/2014/main" id="{00000000-0008-0000-0F00-0000D4010000}"/>
            </a:ext>
          </a:extLst>
        </xdr:cNvPr>
        <xdr:cNvSpPr txBox="1"/>
      </xdr:nvSpPr>
      <xdr:spPr>
        <a:xfrm>
          <a:off x="152660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13988</xdr:rowOff>
    </xdr:from>
    <xdr:ext cx="405111" cy="259045"/>
    <xdr:sp macro="" textlink="">
      <xdr:nvSpPr>
        <xdr:cNvPr id="469" name="n_2mainValue【消防施設】&#10;有形固定資産減価償却率">
          <a:extLst>
            <a:ext uri="{FF2B5EF4-FFF2-40B4-BE49-F238E27FC236}">
              <a16:creationId xmlns:a16="http://schemas.microsoft.com/office/drawing/2014/main" id="{00000000-0008-0000-0F00-0000D5010000}"/>
            </a:ext>
          </a:extLst>
        </xdr:cNvPr>
        <xdr:cNvSpPr txBox="1"/>
      </xdr:nvSpPr>
      <xdr:spPr>
        <a:xfrm>
          <a:off x="14389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111141</xdr:rowOff>
    </xdr:from>
    <xdr:ext cx="405111" cy="259045"/>
    <xdr:sp macro="" textlink="">
      <xdr:nvSpPr>
        <xdr:cNvPr id="470" name="n_3mainValue【消防施設】&#10;有形固定資産減価償却率">
          <a:extLst>
            <a:ext uri="{FF2B5EF4-FFF2-40B4-BE49-F238E27FC236}">
              <a16:creationId xmlns:a16="http://schemas.microsoft.com/office/drawing/2014/main" id="{00000000-0008-0000-0F00-0000D6010000}"/>
            </a:ext>
          </a:extLst>
        </xdr:cNvPr>
        <xdr:cNvSpPr txBox="1"/>
      </xdr:nvSpPr>
      <xdr:spPr>
        <a:xfrm>
          <a:off x="13500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8" name="正方形/長方形 477">
          <a:extLst>
            <a:ext uri="{FF2B5EF4-FFF2-40B4-BE49-F238E27FC236}">
              <a16:creationId xmlns:a16="http://schemas.microsoft.com/office/drawing/2014/main" id="{00000000-0008-0000-0F00-0000DE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1" name="【消防施設】&#10;一人当たり面積グラフ枠">
          <a:extLst>
            <a:ext uri="{FF2B5EF4-FFF2-40B4-BE49-F238E27FC236}">
              <a16:creationId xmlns:a16="http://schemas.microsoft.com/office/drawing/2014/main" id="{00000000-0008-0000-0F00-0000EB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117424</xdr:rowOff>
    </xdr:from>
    <xdr:to>
      <xdr:col>116</xdr:col>
      <xdr:colOff>62864</xdr:colOff>
      <xdr:row>86</xdr:row>
      <xdr:rowOff>25755</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22160864" y="13490524"/>
          <a:ext cx="0" cy="127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29582</xdr:rowOff>
    </xdr:from>
    <xdr:ext cx="469744" cy="259045"/>
    <xdr:sp macro="" textlink="">
      <xdr:nvSpPr>
        <xdr:cNvPr id="493" name="【消防施設】&#10;一人当たり面積最小値テキスト">
          <a:extLst>
            <a:ext uri="{FF2B5EF4-FFF2-40B4-BE49-F238E27FC236}">
              <a16:creationId xmlns:a16="http://schemas.microsoft.com/office/drawing/2014/main" id="{00000000-0008-0000-0F00-0000ED010000}"/>
            </a:ext>
          </a:extLst>
        </xdr:cNvPr>
        <xdr:cNvSpPr txBox="1"/>
      </xdr:nvSpPr>
      <xdr:spPr>
        <a:xfrm>
          <a:off x="22199600" y="1477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25755</xdr:rowOff>
    </xdr:from>
    <xdr:to>
      <xdr:col>116</xdr:col>
      <xdr:colOff>152400</xdr:colOff>
      <xdr:row>86</xdr:row>
      <xdr:rowOff>25755</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22072600" y="1477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64101</xdr:rowOff>
    </xdr:from>
    <xdr:ext cx="469744" cy="259045"/>
    <xdr:sp macro="" textlink="">
      <xdr:nvSpPr>
        <xdr:cNvPr id="495" name="【消防施設】&#10;一人当たり面積最大値テキスト">
          <a:extLst>
            <a:ext uri="{FF2B5EF4-FFF2-40B4-BE49-F238E27FC236}">
              <a16:creationId xmlns:a16="http://schemas.microsoft.com/office/drawing/2014/main" id="{00000000-0008-0000-0F00-0000EF010000}"/>
            </a:ext>
          </a:extLst>
        </xdr:cNvPr>
        <xdr:cNvSpPr txBox="1"/>
      </xdr:nvSpPr>
      <xdr:spPr>
        <a:xfrm>
          <a:off x="22199600" y="132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117424</xdr:rowOff>
    </xdr:from>
    <xdr:to>
      <xdr:col>116</xdr:col>
      <xdr:colOff>152400</xdr:colOff>
      <xdr:row>78</xdr:row>
      <xdr:rowOff>117424</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22072600" y="1349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81042</xdr:rowOff>
    </xdr:from>
    <xdr:ext cx="469744" cy="259045"/>
    <xdr:sp macro="" textlink="">
      <xdr:nvSpPr>
        <xdr:cNvPr id="497" name="【消防施設】&#10;一人当たり面積平均値テキスト">
          <a:extLst>
            <a:ext uri="{FF2B5EF4-FFF2-40B4-BE49-F238E27FC236}">
              <a16:creationId xmlns:a16="http://schemas.microsoft.com/office/drawing/2014/main" id="{00000000-0008-0000-0F00-0000F1010000}"/>
            </a:ext>
          </a:extLst>
        </xdr:cNvPr>
        <xdr:cNvSpPr txBox="1"/>
      </xdr:nvSpPr>
      <xdr:spPr>
        <a:xfrm>
          <a:off x="22199600" y="14482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498" name="フローチャート: 判断 497">
          <a:extLst>
            <a:ext uri="{FF2B5EF4-FFF2-40B4-BE49-F238E27FC236}">
              <a16:creationId xmlns:a16="http://schemas.microsoft.com/office/drawing/2014/main" id="{00000000-0008-0000-0F00-0000F2010000}"/>
            </a:ext>
          </a:extLst>
        </xdr:cNvPr>
        <xdr:cNvSpPr/>
      </xdr:nvSpPr>
      <xdr:spPr>
        <a:xfrm>
          <a:off x="221107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88342</xdr:rowOff>
    </xdr:from>
    <xdr:to>
      <xdr:col>112</xdr:col>
      <xdr:colOff>38100</xdr:colOff>
      <xdr:row>86</xdr:row>
      <xdr:rowOff>18492</xdr:rowOff>
    </xdr:to>
    <xdr:sp macro="" textlink="">
      <xdr:nvSpPr>
        <xdr:cNvPr id="499" name="フローチャート: 判断 498">
          <a:extLst>
            <a:ext uri="{FF2B5EF4-FFF2-40B4-BE49-F238E27FC236}">
              <a16:creationId xmlns:a16="http://schemas.microsoft.com/office/drawing/2014/main" id="{00000000-0008-0000-0F00-0000F3010000}"/>
            </a:ext>
          </a:extLst>
        </xdr:cNvPr>
        <xdr:cNvSpPr/>
      </xdr:nvSpPr>
      <xdr:spPr>
        <a:xfrm>
          <a:off x="21272500" y="146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83769</xdr:rowOff>
    </xdr:from>
    <xdr:to>
      <xdr:col>107</xdr:col>
      <xdr:colOff>101600</xdr:colOff>
      <xdr:row>86</xdr:row>
      <xdr:rowOff>13919</xdr:rowOff>
    </xdr:to>
    <xdr:sp macro="" textlink="">
      <xdr:nvSpPr>
        <xdr:cNvPr id="500" name="フローチャート: 判断 499">
          <a:extLst>
            <a:ext uri="{FF2B5EF4-FFF2-40B4-BE49-F238E27FC236}">
              <a16:creationId xmlns:a16="http://schemas.microsoft.com/office/drawing/2014/main" id="{00000000-0008-0000-0F00-0000F4010000}"/>
            </a:ext>
          </a:extLst>
        </xdr:cNvPr>
        <xdr:cNvSpPr/>
      </xdr:nvSpPr>
      <xdr:spPr>
        <a:xfrm>
          <a:off x="20383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79654</xdr:rowOff>
    </xdr:from>
    <xdr:to>
      <xdr:col>102</xdr:col>
      <xdr:colOff>165100</xdr:colOff>
      <xdr:row>86</xdr:row>
      <xdr:rowOff>9804</xdr:rowOff>
    </xdr:to>
    <xdr:sp macro="" textlink="">
      <xdr:nvSpPr>
        <xdr:cNvPr id="501" name="フローチャート: 判断 500">
          <a:extLst>
            <a:ext uri="{FF2B5EF4-FFF2-40B4-BE49-F238E27FC236}">
              <a16:creationId xmlns:a16="http://schemas.microsoft.com/office/drawing/2014/main" id="{00000000-0008-0000-0F00-0000F5010000}"/>
            </a:ext>
          </a:extLst>
        </xdr:cNvPr>
        <xdr:cNvSpPr/>
      </xdr:nvSpPr>
      <xdr:spPr>
        <a:xfrm>
          <a:off x="19494500" y="1465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35306</xdr:rowOff>
    </xdr:from>
    <xdr:to>
      <xdr:col>98</xdr:col>
      <xdr:colOff>38100</xdr:colOff>
      <xdr:row>85</xdr:row>
      <xdr:rowOff>136906</xdr:rowOff>
    </xdr:to>
    <xdr:sp macro="" textlink="">
      <xdr:nvSpPr>
        <xdr:cNvPr id="502" name="フローチャート: 判断 501">
          <a:extLst>
            <a:ext uri="{FF2B5EF4-FFF2-40B4-BE49-F238E27FC236}">
              <a16:creationId xmlns:a16="http://schemas.microsoft.com/office/drawing/2014/main" id="{00000000-0008-0000-0F00-0000F6010000}"/>
            </a:ext>
          </a:extLst>
        </xdr:cNvPr>
        <xdr:cNvSpPr/>
      </xdr:nvSpPr>
      <xdr:spPr>
        <a:xfrm>
          <a:off x="18605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144805</xdr:rowOff>
    </xdr:from>
    <xdr:to>
      <xdr:col>116</xdr:col>
      <xdr:colOff>114300</xdr:colOff>
      <xdr:row>86</xdr:row>
      <xdr:rowOff>74955</xdr:rowOff>
    </xdr:to>
    <xdr:sp macro="" textlink="">
      <xdr:nvSpPr>
        <xdr:cNvPr id="508" name="楕円 507">
          <a:extLst>
            <a:ext uri="{FF2B5EF4-FFF2-40B4-BE49-F238E27FC236}">
              <a16:creationId xmlns:a16="http://schemas.microsoft.com/office/drawing/2014/main" id="{00000000-0008-0000-0F00-0000FC010000}"/>
            </a:ext>
          </a:extLst>
        </xdr:cNvPr>
        <xdr:cNvSpPr/>
      </xdr:nvSpPr>
      <xdr:spPr>
        <a:xfrm>
          <a:off x="22110700" y="1471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59732</xdr:rowOff>
    </xdr:from>
    <xdr:ext cx="469744" cy="259045"/>
    <xdr:sp macro="" textlink="">
      <xdr:nvSpPr>
        <xdr:cNvPr id="509" name="【消防施設】&#10;一人当たり面積該当値テキスト">
          <a:extLst>
            <a:ext uri="{FF2B5EF4-FFF2-40B4-BE49-F238E27FC236}">
              <a16:creationId xmlns:a16="http://schemas.microsoft.com/office/drawing/2014/main" id="{00000000-0008-0000-0F00-0000FD010000}"/>
            </a:ext>
          </a:extLst>
        </xdr:cNvPr>
        <xdr:cNvSpPr txBox="1"/>
      </xdr:nvSpPr>
      <xdr:spPr>
        <a:xfrm>
          <a:off x="22199600" y="1463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145262</xdr:rowOff>
    </xdr:from>
    <xdr:to>
      <xdr:col>112</xdr:col>
      <xdr:colOff>38100</xdr:colOff>
      <xdr:row>86</xdr:row>
      <xdr:rowOff>75412</xdr:rowOff>
    </xdr:to>
    <xdr:sp macro="" textlink="">
      <xdr:nvSpPr>
        <xdr:cNvPr id="510" name="楕円 509">
          <a:extLst>
            <a:ext uri="{FF2B5EF4-FFF2-40B4-BE49-F238E27FC236}">
              <a16:creationId xmlns:a16="http://schemas.microsoft.com/office/drawing/2014/main" id="{00000000-0008-0000-0F00-0000FE010000}"/>
            </a:ext>
          </a:extLst>
        </xdr:cNvPr>
        <xdr:cNvSpPr/>
      </xdr:nvSpPr>
      <xdr:spPr>
        <a:xfrm>
          <a:off x="21272500" y="1471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24155</xdr:rowOff>
    </xdr:from>
    <xdr:to>
      <xdr:col>116</xdr:col>
      <xdr:colOff>63500</xdr:colOff>
      <xdr:row>86</xdr:row>
      <xdr:rowOff>24612</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flipV="1">
          <a:off x="21323300" y="1476885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145262</xdr:rowOff>
    </xdr:from>
    <xdr:to>
      <xdr:col>107</xdr:col>
      <xdr:colOff>101600</xdr:colOff>
      <xdr:row>86</xdr:row>
      <xdr:rowOff>75412</xdr:rowOff>
    </xdr:to>
    <xdr:sp macro="" textlink="">
      <xdr:nvSpPr>
        <xdr:cNvPr id="512" name="楕円 511">
          <a:extLst>
            <a:ext uri="{FF2B5EF4-FFF2-40B4-BE49-F238E27FC236}">
              <a16:creationId xmlns:a16="http://schemas.microsoft.com/office/drawing/2014/main" id="{00000000-0008-0000-0F00-000000020000}"/>
            </a:ext>
          </a:extLst>
        </xdr:cNvPr>
        <xdr:cNvSpPr/>
      </xdr:nvSpPr>
      <xdr:spPr>
        <a:xfrm>
          <a:off x="20383500" y="1471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24612</xdr:rowOff>
    </xdr:from>
    <xdr:to>
      <xdr:col>111</xdr:col>
      <xdr:colOff>177800</xdr:colOff>
      <xdr:row>86</xdr:row>
      <xdr:rowOff>24612</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20434300" y="14769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145720</xdr:rowOff>
    </xdr:from>
    <xdr:to>
      <xdr:col>102</xdr:col>
      <xdr:colOff>165100</xdr:colOff>
      <xdr:row>86</xdr:row>
      <xdr:rowOff>75870</xdr:rowOff>
    </xdr:to>
    <xdr:sp macro="" textlink="">
      <xdr:nvSpPr>
        <xdr:cNvPr id="514" name="楕円 513">
          <a:extLst>
            <a:ext uri="{FF2B5EF4-FFF2-40B4-BE49-F238E27FC236}">
              <a16:creationId xmlns:a16="http://schemas.microsoft.com/office/drawing/2014/main" id="{00000000-0008-0000-0F00-000002020000}"/>
            </a:ext>
          </a:extLst>
        </xdr:cNvPr>
        <xdr:cNvSpPr/>
      </xdr:nvSpPr>
      <xdr:spPr>
        <a:xfrm>
          <a:off x="19494500" y="1471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24612</xdr:rowOff>
    </xdr:from>
    <xdr:to>
      <xdr:col>107</xdr:col>
      <xdr:colOff>50800</xdr:colOff>
      <xdr:row>86</xdr:row>
      <xdr:rowOff>25070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9545300" y="1476931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35019</xdr:rowOff>
    </xdr:from>
    <xdr:ext cx="469744" cy="259045"/>
    <xdr:sp macro="" textlink="">
      <xdr:nvSpPr>
        <xdr:cNvPr id="516" name="n_1aveValue【消防施設】&#10;一人当たり面積">
          <a:extLst>
            <a:ext uri="{FF2B5EF4-FFF2-40B4-BE49-F238E27FC236}">
              <a16:creationId xmlns:a16="http://schemas.microsoft.com/office/drawing/2014/main" id="{00000000-0008-0000-0F00-000004020000}"/>
            </a:ext>
          </a:extLst>
        </xdr:cNvPr>
        <xdr:cNvSpPr txBox="1"/>
      </xdr:nvSpPr>
      <xdr:spPr>
        <a:xfrm>
          <a:off x="21075727" y="1443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30446</xdr:rowOff>
    </xdr:from>
    <xdr:ext cx="469744" cy="259045"/>
    <xdr:sp macro="" textlink="">
      <xdr:nvSpPr>
        <xdr:cNvPr id="517" name="n_2aveValue【消防施設】&#10;一人当たり面積">
          <a:extLst>
            <a:ext uri="{FF2B5EF4-FFF2-40B4-BE49-F238E27FC236}">
              <a16:creationId xmlns:a16="http://schemas.microsoft.com/office/drawing/2014/main" id="{00000000-0008-0000-0F00-000005020000}"/>
            </a:ext>
          </a:extLst>
        </xdr:cNvPr>
        <xdr:cNvSpPr txBox="1"/>
      </xdr:nvSpPr>
      <xdr:spPr>
        <a:xfrm>
          <a:off x="20199427" y="1443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26331</xdr:rowOff>
    </xdr:from>
    <xdr:ext cx="469744" cy="259045"/>
    <xdr:sp macro="" textlink="">
      <xdr:nvSpPr>
        <xdr:cNvPr id="518" name="n_3aveValue【消防施設】&#10;一人当たり面積">
          <a:extLst>
            <a:ext uri="{FF2B5EF4-FFF2-40B4-BE49-F238E27FC236}">
              <a16:creationId xmlns:a16="http://schemas.microsoft.com/office/drawing/2014/main" id="{00000000-0008-0000-0F00-000006020000}"/>
            </a:ext>
          </a:extLst>
        </xdr:cNvPr>
        <xdr:cNvSpPr txBox="1"/>
      </xdr:nvSpPr>
      <xdr:spPr>
        <a:xfrm>
          <a:off x="19310427" y="144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153433</xdr:rowOff>
    </xdr:from>
    <xdr:ext cx="469744" cy="259045"/>
    <xdr:sp macro="" textlink="">
      <xdr:nvSpPr>
        <xdr:cNvPr id="519" name="n_4aveValue【消防施設】&#10;一人当たり面積">
          <a:extLst>
            <a:ext uri="{FF2B5EF4-FFF2-40B4-BE49-F238E27FC236}">
              <a16:creationId xmlns:a16="http://schemas.microsoft.com/office/drawing/2014/main" id="{00000000-0008-0000-0F00-000007020000}"/>
            </a:ext>
          </a:extLst>
        </xdr:cNvPr>
        <xdr:cNvSpPr txBox="1"/>
      </xdr:nvSpPr>
      <xdr:spPr>
        <a:xfrm>
          <a:off x="18421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66539</xdr:rowOff>
    </xdr:from>
    <xdr:ext cx="469744" cy="259045"/>
    <xdr:sp macro="" textlink="">
      <xdr:nvSpPr>
        <xdr:cNvPr id="520" name="n_1mainValue【消防施設】&#10;一人当たり面積">
          <a:extLst>
            <a:ext uri="{FF2B5EF4-FFF2-40B4-BE49-F238E27FC236}">
              <a16:creationId xmlns:a16="http://schemas.microsoft.com/office/drawing/2014/main" id="{00000000-0008-0000-0F00-000008020000}"/>
            </a:ext>
          </a:extLst>
        </xdr:cNvPr>
        <xdr:cNvSpPr txBox="1"/>
      </xdr:nvSpPr>
      <xdr:spPr>
        <a:xfrm>
          <a:off x="21075727" y="1481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66539</xdr:rowOff>
    </xdr:from>
    <xdr:ext cx="469744" cy="259045"/>
    <xdr:sp macro="" textlink="">
      <xdr:nvSpPr>
        <xdr:cNvPr id="521" name="n_2mainValue【消防施設】&#10;一人当たり面積">
          <a:extLst>
            <a:ext uri="{FF2B5EF4-FFF2-40B4-BE49-F238E27FC236}">
              <a16:creationId xmlns:a16="http://schemas.microsoft.com/office/drawing/2014/main" id="{00000000-0008-0000-0F00-000009020000}"/>
            </a:ext>
          </a:extLst>
        </xdr:cNvPr>
        <xdr:cNvSpPr txBox="1"/>
      </xdr:nvSpPr>
      <xdr:spPr>
        <a:xfrm>
          <a:off x="20199427" y="1481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66997</xdr:rowOff>
    </xdr:from>
    <xdr:ext cx="469744" cy="259045"/>
    <xdr:sp macro="" textlink="">
      <xdr:nvSpPr>
        <xdr:cNvPr id="522" name="n_3mainValue【消防施設】&#10;一人当たり面積">
          <a:extLst>
            <a:ext uri="{FF2B5EF4-FFF2-40B4-BE49-F238E27FC236}">
              <a16:creationId xmlns:a16="http://schemas.microsoft.com/office/drawing/2014/main" id="{00000000-0008-0000-0F00-00000A020000}"/>
            </a:ext>
          </a:extLst>
        </xdr:cNvPr>
        <xdr:cNvSpPr txBox="1"/>
      </xdr:nvSpPr>
      <xdr:spPr>
        <a:xfrm>
          <a:off x="19310427" y="1481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庁舎】&#10;有形固定資産減価償却率グラフ枠">
          <a:extLst>
            <a:ext uri="{FF2B5EF4-FFF2-40B4-BE49-F238E27FC236}">
              <a16:creationId xmlns:a16="http://schemas.microsoft.com/office/drawing/2014/main" id="{00000000-0008-0000-0F00-00002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flipV="1">
          <a:off x="16318864" y="17092205"/>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49" name="【庁舎】&#10;有形固定資産減価償却率最小値テキスト">
          <a:extLst>
            <a:ext uri="{FF2B5EF4-FFF2-40B4-BE49-F238E27FC236}">
              <a16:creationId xmlns:a16="http://schemas.microsoft.com/office/drawing/2014/main" id="{00000000-0008-0000-0F00-000025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551" name="【庁舎】&#10;有形固定資産減価償却率最大値テキスト">
          <a:extLst>
            <a:ext uri="{FF2B5EF4-FFF2-40B4-BE49-F238E27FC236}">
              <a16:creationId xmlns:a16="http://schemas.microsoft.com/office/drawing/2014/main" id="{00000000-0008-0000-0F00-000027020000}"/>
            </a:ext>
          </a:extLst>
        </xdr:cNvPr>
        <xdr:cNvSpPr txBox="1"/>
      </xdr:nvSpPr>
      <xdr:spPr>
        <a:xfrm>
          <a:off x="16357600" y="168674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553" name="【庁舎】&#10;有形固定資産減価償却率平均値テキスト">
          <a:extLst>
            <a:ext uri="{FF2B5EF4-FFF2-40B4-BE49-F238E27FC236}">
              <a16:creationId xmlns:a16="http://schemas.microsoft.com/office/drawing/2014/main" id="{00000000-0008-0000-0F00-000029020000}"/>
            </a:ext>
          </a:extLst>
        </xdr:cNvPr>
        <xdr:cNvSpPr txBox="1"/>
      </xdr:nvSpPr>
      <xdr:spPr>
        <a:xfrm>
          <a:off x="16357600" y="18206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554" name="フローチャート: 判断 553">
          <a:extLst>
            <a:ext uri="{FF2B5EF4-FFF2-40B4-BE49-F238E27FC236}">
              <a16:creationId xmlns:a16="http://schemas.microsoft.com/office/drawing/2014/main" id="{00000000-0008-0000-0F00-00002A020000}"/>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53158</xdr:rowOff>
    </xdr:from>
    <xdr:to>
      <xdr:col>81</xdr:col>
      <xdr:colOff>101600</xdr:colOff>
      <xdr:row>105</xdr:row>
      <xdr:rowOff>154758</xdr:rowOff>
    </xdr:to>
    <xdr:sp macro="" textlink="">
      <xdr:nvSpPr>
        <xdr:cNvPr id="555" name="フローチャート: 判断 554">
          <a:extLst>
            <a:ext uri="{FF2B5EF4-FFF2-40B4-BE49-F238E27FC236}">
              <a16:creationId xmlns:a16="http://schemas.microsoft.com/office/drawing/2014/main" id="{00000000-0008-0000-0F00-00002B020000}"/>
            </a:ext>
          </a:extLst>
        </xdr:cNvPr>
        <xdr:cNvSpPr/>
      </xdr:nvSpPr>
      <xdr:spPr>
        <a:xfrm>
          <a:off x="15430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556" name="フローチャート: 判断 555">
          <a:extLst>
            <a:ext uri="{FF2B5EF4-FFF2-40B4-BE49-F238E27FC236}">
              <a16:creationId xmlns:a16="http://schemas.microsoft.com/office/drawing/2014/main" id="{00000000-0008-0000-0F00-00002C020000}"/>
            </a:ext>
          </a:extLst>
        </xdr:cNvPr>
        <xdr:cNvSpPr/>
      </xdr:nvSpPr>
      <xdr:spPr>
        <a:xfrm>
          <a:off x="14541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13652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2763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564" name="楕円 563">
          <a:extLst>
            <a:ext uri="{FF2B5EF4-FFF2-40B4-BE49-F238E27FC236}">
              <a16:creationId xmlns:a16="http://schemas.microsoft.com/office/drawing/2014/main" id="{00000000-0008-0000-0F00-000034020000}"/>
            </a:ext>
          </a:extLst>
        </xdr:cNvPr>
        <xdr:cNvSpPr/>
      </xdr:nvSpPr>
      <xdr:spPr>
        <a:xfrm>
          <a:off x="162687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118490</xdr:rowOff>
    </xdr:from>
    <xdr:ext cx="405111" cy="259045"/>
    <xdr:sp macro="" textlink="">
      <xdr:nvSpPr>
        <xdr:cNvPr id="565" name="【庁舎】&#10;有形固定資産減価償却率該当値テキスト">
          <a:extLst>
            <a:ext uri="{FF2B5EF4-FFF2-40B4-BE49-F238E27FC236}">
              <a16:creationId xmlns:a16="http://schemas.microsoft.com/office/drawing/2014/main" id="{00000000-0008-0000-0F00-000035020000}"/>
            </a:ext>
          </a:extLst>
        </xdr:cNvPr>
        <xdr:cNvSpPr txBox="1"/>
      </xdr:nvSpPr>
      <xdr:spPr>
        <a:xfrm>
          <a:off x="16357600" y="1794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64588</xdr:rowOff>
    </xdr:from>
    <xdr:to>
      <xdr:col>81</xdr:col>
      <xdr:colOff>101600</xdr:colOff>
      <xdr:row>105</xdr:row>
      <xdr:rowOff>166188</xdr:rowOff>
    </xdr:to>
    <xdr:sp macro="" textlink="">
      <xdr:nvSpPr>
        <xdr:cNvPr id="566" name="楕円 565">
          <a:extLst>
            <a:ext uri="{FF2B5EF4-FFF2-40B4-BE49-F238E27FC236}">
              <a16:creationId xmlns:a16="http://schemas.microsoft.com/office/drawing/2014/main" id="{00000000-0008-0000-0F00-000036020000}"/>
            </a:ext>
          </a:extLst>
        </xdr:cNvPr>
        <xdr:cNvSpPr/>
      </xdr:nvSpPr>
      <xdr:spPr>
        <a:xfrm>
          <a:off x="15430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115388</xdr:rowOff>
    </xdr:from>
    <xdr:to>
      <xdr:col>85</xdr:col>
      <xdr:colOff>127000</xdr:colOff>
      <xdr:row>105</xdr:row>
      <xdr:rowOff>146413</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5481300" y="1811763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133169</xdr:rowOff>
    </xdr:from>
    <xdr:to>
      <xdr:col>76</xdr:col>
      <xdr:colOff>165100</xdr:colOff>
      <xdr:row>105</xdr:row>
      <xdr:rowOff>63319</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4541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12519</xdr:rowOff>
    </xdr:from>
    <xdr:to>
      <xdr:col>81</xdr:col>
      <xdr:colOff>50800</xdr:colOff>
      <xdr:row>105</xdr:row>
      <xdr:rowOff>115388</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4592300" y="18014769"/>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3652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149679</xdr:rowOff>
    </xdr:from>
    <xdr:to>
      <xdr:col>76</xdr:col>
      <xdr:colOff>114300</xdr:colOff>
      <xdr:row>105</xdr:row>
      <xdr:rowOff>12519</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3703300" y="179804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133169</xdr:rowOff>
    </xdr:from>
    <xdr:to>
      <xdr:col>67</xdr:col>
      <xdr:colOff>101600</xdr:colOff>
      <xdr:row>105</xdr:row>
      <xdr:rowOff>63319</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2763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149679</xdr:rowOff>
    </xdr:from>
    <xdr:to>
      <xdr:col>71</xdr:col>
      <xdr:colOff>177800</xdr:colOff>
      <xdr:row>105</xdr:row>
      <xdr:rowOff>12519</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12814300" y="179804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171285</xdr:rowOff>
    </xdr:from>
    <xdr:ext cx="405111" cy="259045"/>
    <xdr:sp macro="" textlink="">
      <xdr:nvSpPr>
        <xdr:cNvPr id="574" name="n_1aveValue【庁舎】&#10;有形固定資産減価償却率">
          <a:extLst>
            <a:ext uri="{FF2B5EF4-FFF2-40B4-BE49-F238E27FC236}">
              <a16:creationId xmlns:a16="http://schemas.microsoft.com/office/drawing/2014/main" id="{00000000-0008-0000-0F00-00003E020000}"/>
            </a:ext>
          </a:extLst>
        </xdr:cNvPr>
        <xdr:cNvSpPr txBox="1"/>
      </xdr:nvSpPr>
      <xdr:spPr>
        <a:xfrm>
          <a:off x="152660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158948</xdr:rowOff>
    </xdr:from>
    <xdr:ext cx="405111" cy="259045"/>
    <xdr:sp macro="" textlink="">
      <xdr:nvSpPr>
        <xdr:cNvPr id="575" name="n_2aveValue【庁舎】&#10;有形固定資産減価償却率">
          <a:extLst>
            <a:ext uri="{FF2B5EF4-FFF2-40B4-BE49-F238E27FC236}">
              <a16:creationId xmlns:a16="http://schemas.microsoft.com/office/drawing/2014/main" id="{00000000-0008-0000-0F00-00003F020000}"/>
            </a:ext>
          </a:extLst>
        </xdr:cNvPr>
        <xdr:cNvSpPr txBox="1"/>
      </xdr:nvSpPr>
      <xdr:spPr>
        <a:xfrm>
          <a:off x="143897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149151</xdr:rowOff>
    </xdr:from>
    <xdr:ext cx="405111" cy="259045"/>
    <xdr:sp macro="" textlink="">
      <xdr:nvSpPr>
        <xdr:cNvPr id="576" name="n_3aveValue【庁舎】&#10;有形固定資産減価償却率">
          <a:extLst>
            <a:ext uri="{FF2B5EF4-FFF2-40B4-BE49-F238E27FC236}">
              <a16:creationId xmlns:a16="http://schemas.microsoft.com/office/drawing/2014/main" id="{00000000-0008-0000-0F00-000040020000}"/>
            </a:ext>
          </a:extLst>
        </xdr:cNvPr>
        <xdr:cNvSpPr txBox="1"/>
      </xdr:nvSpPr>
      <xdr:spPr>
        <a:xfrm>
          <a:off x="13500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72407</xdr:rowOff>
    </xdr:from>
    <xdr:ext cx="405111" cy="259045"/>
    <xdr:sp macro="" textlink="">
      <xdr:nvSpPr>
        <xdr:cNvPr id="577" name="n_4aveValue【庁舎】&#10;有形固定資産減価償却率">
          <a:extLst>
            <a:ext uri="{FF2B5EF4-FFF2-40B4-BE49-F238E27FC236}">
              <a16:creationId xmlns:a16="http://schemas.microsoft.com/office/drawing/2014/main" id="{00000000-0008-0000-0F00-000041020000}"/>
            </a:ext>
          </a:extLst>
        </xdr:cNvPr>
        <xdr:cNvSpPr txBox="1"/>
      </xdr:nvSpPr>
      <xdr:spPr>
        <a:xfrm>
          <a:off x="12611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157315</xdr:rowOff>
    </xdr:from>
    <xdr:ext cx="405111" cy="259045"/>
    <xdr:sp macro="" textlink="">
      <xdr:nvSpPr>
        <xdr:cNvPr id="578" name="n_1mainValue【庁舎】&#10;有形固定資産減価償却率">
          <a:extLst>
            <a:ext uri="{FF2B5EF4-FFF2-40B4-BE49-F238E27FC236}">
              <a16:creationId xmlns:a16="http://schemas.microsoft.com/office/drawing/2014/main" id="{00000000-0008-0000-0F00-000042020000}"/>
            </a:ext>
          </a:extLst>
        </xdr:cNvPr>
        <xdr:cNvSpPr txBox="1"/>
      </xdr:nvSpPr>
      <xdr:spPr>
        <a:xfrm>
          <a:off x="152660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79846</xdr:rowOff>
    </xdr:from>
    <xdr:ext cx="405111" cy="259045"/>
    <xdr:sp macro="" textlink="">
      <xdr:nvSpPr>
        <xdr:cNvPr id="579" name="n_2mainValue【庁舎】&#10;有形固定資産減価償却率">
          <a:extLst>
            <a:ext uri="{FF2B5EF4-FFF2-40B4-BE49-F238E27FC236}">
              <a16:creationId xmlns:a16="http://schemas.microsoft.com/office/drawing/2014/main" id="{00000000-0008-0000-0F00-000043020000}"/>
            </a:ext>
          </a:extLst>
        </xdr:cNvPr>
        <xdr:cNvSpPr txBox="1"/>
      </xdr:nvSpPr>
      <xdr:spPr>
        <a:xfrm>
          <a:off x="14389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580" name="n_3mainValue【庁舎】&#10;有形固定資産減価償却率">
          <a:extLst>
            <a:ext uri="{FF2B5EF4-FFF2-40B4-BE49-F238E27FC236}">
              <a16:creationId xmlns:a16="http://schemas.microsoft.com/office/drawing/2014/main" id="{00000000-0008-0000-0F00-000044020000}"/>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79846</xdr:rowOff>
    </xdr:from>
    <xdr:ext cx="405111" cy="259045"/>
    <xdr:sp macro="" textlink="">
      <xdr:nvSpPr>
        <xdr:cNvPr id="581" name="n_4mainValue【庁舎】&#10;有形固定資産減価償却率">
          <a:extLst>
            <a:ext uri="{FF2B5EF4-FFF2-40B4-BE49-F238E27FC236}">
              <a16:creationId xmlns:a16="http://schemas.microsoft.com/office/drawing/2014/main" id="{00000000-0008-0000-0F00-000045020000}"/>
            </a:ext>
          </a:extLst>
        </xdr:cNvPr>
        <xdr:cNvSpPr txBox="1"/>
      </xdr:nvSpPr>
      <xdr:spPr>
        <a:xfrm>
          <a:off x="12611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4" name="【庁舎】&#10;一人当たり面積グラフ枠">
          <a:extLst>
            <a:ext uri="{FF2B5EF4-FFF2-40B4-BE49-F238E27FC236}">
              <a16:creationId xmlns:a16="http://schemas.microsoft.com/office/drawing/2014/main" id="{00000000-0008-0000-0F00-00005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flipV="1">
          <a:off x="22160864" y="17332325"/>
          <a:ext cx="0" cy="131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606" name="【庁舎】&#10;一人当たり面積最小値テキスト">
          <a:extLst>
            <a:ext uri="{FF2B5EF4-FFF2-40B4-BE49-F238E27FC236}">
              <a16:creationId xmlns:a16="http://schemas.microsoft.com/office/drawing/2014/main" id="{00000000-0008-0000-0F00-00005E020000}"/>
            </a:ext>
          </a:extLst>
        </xdr:cNvPr>
        <xdr:cNvSpPr txBox="1"/>
      </xdr:nvSpPr>
      <xdr:spPr>
        <a:xfrm>
          <a:off x="22199600" y="186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22072600" y="1864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608" name="【庁舎】&#10;一人当たり面積最大値テキスト">
          <a:extLst>
            <a:ext uri="{FF2B5EF4-FFF2-40B4-BE49-F238E27FC236}">
              <a16:creationId xmlns:a16="http://schemas.microsoft.com/office/drawing/2014/main" id="{00000000-0008-0000-0F00-000060020000}"/>
            </a:ext>
          </a:extLst>
        </xdr:cNvPr>
        <xdr:cNvSpPr txBox="1"/>
      </xdr:nvSpPr>
      <xdr:spPr>
        <a:xfrm>
          <a:off x="22199600" y="171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22072600" y="173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xdr:rowOff>
    </xdr:from>
    <xdr:ext cx="469744" cy="259045"/>
    <xdr:sp macro="" textlink="">
      <xdr:nvSpPr>
        <xdr:cNvPr id="610" name="【庁舎】&#10;一人当たり面積平均値テキスト">
          <a:extLst>
            <a:ext uri="{FF2B5EF4-FFF2-40B4-BE49-F238E27FC236}">
              <a16:creationId xmlns:a16="http://schemas.microsoft.com/office/drawing/2014/main" id="{00000000-0008-0000-0F00-000062020000}"/>
            </a:ext>
          </a:extLst>
        </xdr:cNvPr>
        <xdr:cNvSpPr txBox="1"/>
      </xdr:nvSpPr>
      <xdr:spPr>
        <a:xfrm>
          <a:off x="22199600" y="18346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611" name="フローチャート: 判断 610">
          <a:extLst>
            <a:ext uri="{FF2B5EF4-FFF2-40B4-BE49-F238E27FC236}">
              <a16:creationId xmlns:a16="http://schemas.microsoft.com/office/drawing/2014/main" id="{00000000-0008-0000-0F00-000063020000}"/>
            </a:ext>
          </a:extLst>
        </xdr:cNvPr>
        <xdr:cNvSpPr/>
      </xdr:nvSpPr>
      <xdr:spPr>
        <a:xfrm>
          <a:off x="221107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155829</xdr:rowOff>
    </xdr:from>
    <xdr:to>
      <xdr:col>112</xdr:col>
      <xdr:colOff>38100</xdr:colOff>
      <xdr:row>108</xdr:row>
      <xdr:rowOff>85979</xdr:rowOff>
    </xdr:to>
    <xdr:sp macro="" textlink="">
      <xdr:nvSpPr>
        <xdr:cNvPr id="612" name="フローチャート: 判断 611">
          <a:extLst>
            <a:ext uri="{FF2B5EF4-FFF2-40B4-BE49-F238E27FC236}">
              <a16:creationId xmlns:a16="http://schemas.microsoft.com/office/drawing/2014/main" id="{00000000-0008-0000-0F00-000064020000}"/>
            </a:ext>
          </a:extLst>
        </xdr:cNvPr>
        <xdr:cNvSpPr/>
      </xdr:nvSpPr>
      <xdr:spPr>
        <a:xfrm>
          <a:off x="21272500" y="1850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157862</xdr:rowOff>
    </xdr:from>
    <xdr:to>
      <xdr:col>107</xdr:col>
      <xdr:colOff>101600</xdr:colOff>
      <xdr:row>108</xdr:row>
      <xdr:rowOff>88012</xdr:rowOff>
    </xdr:to>
    <xdr:sp macro="" textlink="">
      <xdr:nvSpPr>
        <xdr:cNvPr id="613" name="フローチャート: 判断 612">
          <a:extLst>
            <a:ext uri="{FF2B5EF4-FFF2-40B4-BE49-F238E27FC236}">
              <a16:creationId xmlns:a16="http://schemas.microsoft.com/office/drawing/2014/main" id="{00000000-0008-0000-0F00-000065020000}"/>
            </a:ext>
          </a:extLst>
        </xdr:cNvPr>
        <xdr:cNvSpPr/>
      </xdr:nvSpPr>
      <xdr:spPr>
        <a:xfrm>
          <a:off x="20383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614" name="フローチャート: 判断 613">
          <a:extLst>
            <a:ext uri="{FF2B5EF4-FFF2-40B4-BE49-F238E27FC236}">
              <a16:creationId xmlns:a16="http://schemas.microsoft.com/office/drawing/2014/main" id="{00000000-0008-0000-0F00-000066020000}"/>
            </a:ext>
          </a:extLst>
        </xdr:cNvPr>
        <xdr:cNvSpPr/>
      </xdr:nvSpPr>
      <xdr:spPr>
        <a:xfrm>
          <a:off x="19494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160782</xdr:rowOff>
    </xdr:from>
    <xdr:to>
      <xdr:col>98</xdr:col>
      <xdr:colOff>38100</xdr:colOff>
      <xdr:row>108</xdr:row>
      <xdr:rowOff>90932</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18605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8637</xdr:rowOff>
    </xdr:from>
    <xdr:to>
      <xdr:col>116</xdr:col>
      <xdr:colOff>114300</xdr:colOff>
      <xdr:row>108</xdr:row>
      <xdr:rowOff>110237</xdr:rowOff>
    </xdr:to>
    <xdr:sp macro="" textlink="">
      <xdr:nvSpPr>
        <xdr:cNvPr id="621" name="楕円 620">
          <a:extLst>
            <a:ext uri="{FF2B5EF4-FFF2-40B4-BE49-F238E27FC236}">
              <a16:creationId xmlns:a16="http://schemas.microsoft.com/office/drawing/2014/main" id="{00000000-0008-0000-0F00-00006D020000}"/>
            </a:ext>
          </a:extLst>
        </xdr:cNvPr>
        <xdr:cNvSpPr/>
      </xdr:nvSpPr>
      <xdr:spPr>
        <a:xfrm>
          <a:off x="221107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128034</xdr:rowOff>
    </xdr:from>
    <xdr:ext cx="469744" cy="259045"/>
    <xdr:sp macro="" textlink="">
      <xdr:nvSpPr>
        <xdr:cNvPr id="622" name="【庁舎】&#10;一人当たり面積該当値テキスト">
          <a:extLst>
            <a:ext uri="{FF2B5EF4-FFF2-40B4-BE49-F238E27FC236}">
              <a16:creationId xmlns:a16="http://schemas.microsoft.com/office/drawing/2014/main" id="{00000000-0008-0000-0F00-00006E020000}"/>
            </a:ext>
          </a:extLst>
        </xdr:cNvPr>
        <xdr:cNvSpPr txBox="1"/>
      </xdr:nvSpPr>
      <xdr:spPr>
        <a:xfrm>
          <a:off x="22199600" y="1847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8637</xdr:rowOff>
    </xdr:from>
    <xdr:to>
      <xdr:col>112</xdr:col>
      <xdr:colOff>38100</xdr:colOff>
      <xdr:row>108</xdr:row>
      <xdr:rowOff>110237</xdr:rowOff>
    </xdr:to>
    <xdr:sp macro="" textlink="">
      <xdr:nvSpPr>
        <xdr:cNvPr id="623" name="楕円 622">
          <a:extLst>
            <a:ext uri="{FF2B5EF4-FFF2-40B4-BE49-F238E27FC236}">
              <a16:creationId xmlns:a16="http://schemas.microsoft.com/office/drawing/2014/main" id="{00000000-0008-0000-0F00-00006F020000}"/>
            </a:ext>
          </a:extLst>
        </xdr:cNvPr>
        <xdr:cNvSpPr/>
      </xdr:nvSpPr>
      <xdr:spPr>
        <a:xfrm>
          <a:off x="212725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59437</xdr:rowOff>
    </xdr:from>
    <xdr:to>
      <xdr:col>116</xdr:col>
      <xdr:colOff>63500</xdr:colOff>
      <xdr:row>108</xdr:row>
      <xdr:rowOff>59437</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21323300" y="185760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8762</xdr:rowOff>
    </xdr:from>
    <xdr:to>
      <xdr:col>107</xdr:col>
      <xdr:colOff>101600</xdr:colOff>
      <xdr:row>108</xdr:row>
      <xdr:rowOff>110362</xdr:rowOff>
    </xdr:to>
    <xdr:sp macro="" textlink="">
      <xdr:nvSpPr>
        <xdr:cNvPr id="625" name="楕円 624">
          <a:extLst>
            <a:ext uri="{FF2B5EF4-FFF2-40B4-BE49-F238E27FC236}">
              <a16:creationId xmlns:a16="http://schemas.microsoft.com/office/drawing/2014/main" id="{00000000-0008-0000-0F00-000071020000}"/>
            </a:ext>
          </a:extLst>
        </xdr:cNvPr>
        <xdr:cNvSpPr/>
      </xdr:nvSpPr>
      <xdr:spPr>
        <a:xfrm>
          <a:off x="20383500" y="1852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59437</xdr:rowOff>
    </xdr:from>
    <xdr:to>
      <xdr:col>111</xdr:col>
      <xdr:colOff>177800</xdr:colOff>
      <xdr:row>108</xdr:row>
      <xdr:rowOff>59562</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flipV="1">
          <a:off x="20434300" y="18576037"/>
          <a:ext cx="8890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8510</xdr:rowOff>
    </xdr:from>
    <xdr:to>
      <xdr:col>102</xdr:col>
      <xdr:colOff>165100</xdr:colOff>
      <xdr:row>108</xdr:row>
      <xdr:rowOff>110110</xdr:rowOff>
    </xdr:to>
    <xdr:sp macro="" textlink="">
      <xdr:nvSpPr>
        <xdr:cNvPr id="627" name="楕円 626">
          <a:extLst>
            <a:ext uri="{FF2B5EF4-FFF2-40B4-BE49-F238E27FC236}">
              <a16:creationId xmlns:a16="http://schemas.microsoft.com/office/drawing/2014/main" id="{00000000-0008-0000-0F00-000073020000}"/>
            </a:ext>
          </a:extLst>
        </xdr:cNvPr>
        <xdr:cNvSpPr/>
      </xdr:nvSpPr>
      <xdr:spPr>
        <a:xfrm>
          <a:off x="19494500" y="1852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59310</xdr:rowOff>
    </xdr:from>
    <xdr:to>
      <xdr:col>107</xdr:col>
      <xdr:colOff>50800</xdr:colOff>
      <xdr:row>108</xdr:row>
      <xdr:rowOff>59562</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9545300" y="18575910"/>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7620</xdr:rowOff>
    </xdr:from>
    <xdr:to>
      <xdr:col>98</xdr:col>
      <xdr:colOff>38100</xdr:colOff>
      <xdr:row>108</xdr:row>
      <xdr:rowOff>109220</xdr:rowOff>
    </xdr:to>
    <xdr:sp macro="" textlink="">
      <xdr:nvSpPr>
        <xdr:cNvPr id="629" name="楕円 628">
          <a:extLst>
            <a:ext uri="{FF2B5EF4-FFF2-40B4-BE49-F238E27FC236}">
              <a16:creationId xmlns:a16="http://schemas.microsoft.com/office/drawing/2014/main" id="{00000000-0008-0000-0F00-000075020000}"/>
            </a:ext>
          </a:extLst>
        </xdr:cNvPr>
        <xdr:cNvSpPr/>
      </xdr:nvSpPr>
      <xdr:spPr>
        <a:xfrm>
          <a:off x="18605500" y="1852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58420</xdr:rowOff>
    </xdr:from>
    <xdr:to>
      <xdr:col>102</xdr:col>
      <xdr:colOff>114300</xdr:colOff>
      <xdr:row>108</xdr:row>
      <xdr:rowOff>59310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8656300" y="18575020"/>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102506</xdr:rowOff>
    </xdr:from>
    <xdr:ext cx="469744" cy="259045"/>
    <xdr:sp macro="" textlink="">
      <xdr:nvSpPr>
        <xdr:cNvPr id="631" name="n_1aveValue【庁舎】&#10;一人当たり面積">
          <a:extLst>
            <a:ext uri="{FF2B5EF4-FFF2-40B4-BE49-F238E27FC236}">
              <a16:creationId xmlns:a16="http://schemas.microsoft.com/office/drawing/2014/main" id="{00000000-0008-0000-0F00-000077020000}"/>
            </a:ext>
          </a:extLst>
        </xdr:cNvPr>
        <xdr:cNvSpPr txBox="1"/>
      </xdr:nvSpPr>
      <xdr:spPr>
        <a:xfrm>
          <a:off x="21075727" y="1827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104539</xdr:rowOff>
    </xdr:from>
    <xdr:ext cx="469744" cy="259045"/>
    <xdr:sp macro="" textlink="">
      <xdr:nvSpPr>
        <xdr:cNvPr id="632" name="n_2aveValue【庁舎】&#10;一人当たり面積">
          <a:extLst>
            <a:ext uri="{FF2B5EF4-FFF2-40B4-BE49-F238E27FC236}">
              <a16:creationId xmlns:a16="http://schemas.microsoft.com/office/drawing/2014/main" id="{00000000-0008-0000-0F00-000078020000}"/>
            </a:ext>
          </a:extLst>
        </xdr:cNvPr>
        <xdr:cNvSpPr txBox="1"/>
      </xdr:nvSpPr>
      <xdr:spPr>
        <a:xfrm>
          <a:off x="20199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101616</xdr:rowOff>
    </xdr:from>
    <xdr:ext cx="469744" cy="259045"/>
    <xdr:sp macro="" textlink="">
      <xdr:nvSpPr>
        <xdr:cNvPr id="633" name="n_3aveValue【庁舎】&#10;一人当たり面積">
          <a:extLst>
            <a:ext uri="{FF2B5EF4-FFF2-40B4-BE49-F238E27FC236}">
              <a16:creationId xmlns:a16="http://schemas.microsoft.com/office/drawing/2014/main" id="{00000000-0008-0000-0F00-000079020000}"/>
            </a:ext>
          </a:extLst>
        </xdr:cNvPr>
        <xdr:cNvSpPr txBox="1"/>
      </xdr:nvSpPr>
      <xdr:spPr>
        <a:xfrm>
          <a:off x="19310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107459</xdr:rowOff>
    </xdr:from>
    <xdr:ext cx="469744" cy="259045"/>
    <xdr:sp macro="" textlink="">
      <xdr:nvSpPr>
        <xdr:cNvPr id="634" name="n_4aveValue【庁舎】&#10;一人当たり面積">
          <a:extLst>
            <a:ext uri="{FF2B5EF4-FFF2-40B4-BE49-F238E27FC236}">
              <a16:creationId xmlns:a16="http://schemas.microsoft.com/office/drawing/2014/main" id="{00000000-0008-0000-0F00-00007A020000}"/>
            </a:ext>
          </a:extLst>
        </xdr:cNvPr>
        <xdr:cNvSpPr txBox="1"/>
      </xdr:nvSpPr>
      <xdr:spPr>
        <a:xfrm>
          <a:off x="18421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101364</xdr:rowOff>
    </xdr:from>
    <xdr:ext cx="469744" cy="259045"/>
    <xdr:sp macro="" textlink="">
      <xdr:nvSpPr>
        <xdr:cNvPr id="635" name="n_1mainValue【庁舎】&#10;一人当たり面積">
          <a:extLst>
            <a:ext uri="{FF2B5EF4-FFF2-40B4-BE49-F238E27FC236}">
              <a16:creationId xmlns:a16="http://schemas.microsoft.com/office/drawing/2014/main" id="{00000000-0008-0000-0F00-00007B020000}"/>
            </a:ext>
          </a:extLst>
        </xdr:cNvPr>
        <xdr:cNvSpPr txBox="1"/>
      </xdr:nvSpPr>
      <xdr:spPr>
        <a:xfrm>
          <a:off x="21075727" y="1861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101489</xdr:rowOff>
    </xdr:from>
    <xdr:ext cx="469744" cy="259045"/>
    <xdr:sp macro="" textlink="">
      <xdr:nvSpPr>
        <xdr:cNvPr id="636" name="n_2mainValue【庁舎】&#10;一人当たり面積">
          <a:extLst>
            <a:ext uri="{FF2B5EF4-FFF2-40B4-BE49-F238E27FC236}">
              <a16:creationId xmlns:a16="http://schemas.microsoft.com/office/drawing/2014/main" id="{00000000-0008-0000-0F00-00007C020000}"/>
            </a:ext>
          </a:extLst>
        </xdr:cNvPr>
        <xdr:cNvSpPr txBox="1"/>
      </xdr:nvSpPr>
      <xdr:spPr>
        <a:xfrm>
          <a:off x="20199427" y="1861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101237</xdr:rowOff>
    </xdr:from>
    <xdr:ext cx="469744" cy="259045"/>
    <xdr:sp macro="" textlink="">
      <xdr:nvSpPr>
        <xdr:cNvPr id="637" name="n_3mainValue【庁舎】&#10;一人当たり面積">
          <a:extLst>
            <a:ext uri="{FF2B5EF4-FFF2-40B4-BE49-F238E27FC236}">
              <a16:creationId xmlns:a16="http://schemas.microsoft.com/office/drawing/2014/main" id="{00000000-0008-0000-0F00-00007D020000}"/>
            </a:ext>
          </a:extLst>
        </xdr:cNvPr>
        <xdr:cNvSpPr txBox="1"/>
      </xdr:nvSpPr>
      <xdr:spPr>
        <a:xfrm>
          <a:off x="19310427" y="186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100347</xdr:rowOff>
    </xdr:from>
    <xdr:ext cx="469744" cy="259045"/>
    <xdr:sp macro="" textlink="">
      <xdr:nvSpPr>
        <xdr:cNvPr id="638" name="n_4mainValue【庁舎】&#10;一人当たり面積">
          <a:extLst>
            <a:ext uri="{FF2B5EF4-FFF2-40B4-BE49-F238E27FC236}">
              <a16:creationId xmlns:a16="http://schemas.microsoft.com/office/drawing/2014/main" id="{00000000-0008-0000-0F00-00007E020000}"/>
            </a:ext>
          </a:extLst>
        </xdr:cNvPr>
        <xdr:cNvSpPr txBox="1"/>
      </xdr:nvSpPr>
      <xdr:spPr>
        <a:xfrm>
          <a:off x="18421427" y="1861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有形固定資産減価償却率は、体育館・プールについては、築</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年以上が経過しており、老朽化が進んでいる。現在のところ、プールの建替え等の計画はなく、部分的な修繕に留まっているが塗装が剥げる等大きな修繕が必要となってきている。庁舎についても、築</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年以上が経過し、部分的な修繕等は実施しているが、県平均よりも若干高くなっている。村全体での公共施設等総合管理計画および個別施設計画は策定済みであり、これに基づいて適正な施設管理に努める。</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人当たりの面積については、人口が増加傾向にある中で県平均を目標数値とし、適正な面積の確保に努める。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3,554
3,526
4.20
3,008,703
2,812,500
187,750
1,520,573
2,338,918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財政力指数は年々下がっており、令和元年度は前年度比で</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下がった。これは、固定資産税（償却資産）が減額となっていることに加え、社会福祉経費及び物件費・公債費の増による基準財政需要額が伸びたことが要因として挙げられる。しかし、数値自体は類似団体や全国・県平均よりも高い。引き続き、行財政改革等を推進し、歳出の抑制及び歳入の確保に取り組み、財政の健全化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61722</xdr:rowOff>
    </xdr:from>
    <xdr:to>
      <xdr:col>23</xdr:col>
      <xdr:colOff>133350</xdr:colOff>
      <xdr:row>41</xdr:row>
      <xdr:rowOff>90678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09117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26179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98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23114</xdr:rowOff>
    </xdr:from>
    <xdr:to>
      <xdr:col>19</xdr:col>
      <xdr:colOff>133350</xdr:colOff>
      <xdr:row>41</xdr:row>
      <xdr:rowOff>61722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0525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140479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1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165608</xdr:rowOff>
    </xdr:from>
    <xdr:to>
      <xdr:col>15</xdr:col>
      <xdr:colOff>82550</xdr:colOff>
      <xdr:row>41</xdr:row>
      <xdr:rowOff>23114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02360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146304</xdr:rowOff>
    </xdr:from>
    <xdr:to>
      <xdr:col>11</xdr:col>
      <xdr:colOff>31750</xdr:colOff>
      <xdr:row>40</xdr:row>
      <xdr:rowOff>165608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0043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169435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159783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39878</xdr:rowOff>
    </xdr:from>
    <xdr:to>
      <xdr:col>23</xdr:col>
      <xdr:colOff>184150</xdr:colOff>
      <xdr:row>41</xdr:row>
      <xdr:rowOff>141478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56405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10922</xdr:rowOff>
    </xdr:from>
    <xdr:to>
      <xdr:col>19</xdr:col>
      <xdr:colOff>184150</xdr:colOff>
      <xdr:row>41</xdr:row>
      <xdr:rowOff>112522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122699</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6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143764</xdr:rowOff>
    </xdr:from>
    <xdr:to>
      <xdr:col>15</xdr:col>
      <xdr:colOff>133350</xdr:colOff>
      <xdr:row>41</xdr:row>
      <xdr:rowOff>73914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84091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114808</xdr:rowOff>
    </xdr:from>
    <xdr:to>
      <xdr:col>11</xdr:col>
      <xdr:colOff>82550</xdr:colOff>
      <xdr:row>41</xdr:row>
      <xdr:rowOff>44958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55135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95504</xdr:rowOff>
    </xdr:from>
    <xdr:to>
      <xdr:col>7</xdr:col>
      <xdr:colOff>31750</xdr:colOff>
      <xdr:row>41</xdr:row>
      <xdr:rowOff>25654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35831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社会福祉経費の増により、普通交付税が対前年で</a:t>
          </a:r>
          <a:r>
            <a:rPr kumimoji="1" lang="en-US" altLang="ja-JP" sz="1100">
              <a:solidFill>
                <a:schemeClr val="dk1"/>
              </a:solidFill>
              <a:effectLst/>
              <a:latin typeface="+mn-lt"/>
              <a:ea typeface="+mn-ea"/>
              <a:cs typeface="+mn-cs"/>
            </a:rPr>
            <a:t>41,718</a:t>
          </a:r>
          <a:r>
            <a:rPr kumimoji="1" lang="ja-JP" altLang="ja-JP" sz="1100">
              <a:solidFill>
                <a:schemeClr val="dk1"/>
              </a:solidFill>
              <a:effectLst/>
              <a:latin typeface="+mn-lt"/>
              <a:ea typeface="+mn-ea"/>
              <a:cs typeface="+mn-cs"/>
            </a:rPr>
            <a:t>千円増となったが、ふるさと納税寄附者返礼品等報償費・委託料等の経費が増となったため、経常収支比率が</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％上がった。依然として全国平均・県平均よりも低い数値となっている。</a:t>
          </a:r>
          <a:endParaRPr lang="ja-JP" altLang="ja-JP" sz="1400">
            <a:effectLst/>
          </a:endParaRPr>
        </a:p>
        <a:p>
          <a:r>
            <a:rPr kumimoji="1" lang="ja-JP" altLang="ja-JP" sz="1100">
              <a:solidFill>
                <a:schemeClr val="dk1"/>
              </a:solidFill>
              <a:effectLst/>
              <a:latin typeface="+mn-lt"/>
              <a:ea typeface="+mn-ea"/>
              <a:cs typeface="+mn-cs"/>
            </a:rPr>
            <a:t>　今後も税収の確保や、経常経費の抑制に努めるなど、経常収支比率抑制策を実施し、弾力性のある財政構造を維持していく。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7874</xdr:rowOff>
    </xdr:from>
    <xdr:to>
      <xdr:col>23</xdr:col>
      <xdr:colOff>133350</xdr:colOff>
      <xdr:row>65</xdr:row>
      <xdr:rowOff>12700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114800" y="1115212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110253</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10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82804</xdr:rowOff>
    </xdr:from>
    <xdr:to>
      <xdr:col>19</xdr:col>
      <xdr:colOff>133350</xdr:colOff>
      <xdr:row>65</xdr:row>
      <xdr:rowOff>12700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225800" y="11055604"/>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91711</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123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82804</xdr:rowOff>
    </xdr:from>
    <xdr:to>
      <xdr:col>15</xdr:col>
      <xdr:colOff>82550</xdr:colOff>
      <xdr:row>64</xdr:row>
      <xdr:rowOff>162433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2336800" y="11055604"/>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125493</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162433</xdr:rowOff>
    </xdr:from>
    <xdr:to>
      <xdr:col>11</xdr:col>
      <xdr:colOff>31750</xdr:colOff>
      <xdr:row>65</xdr:row>
      <xdr:rowOff>121285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1447800" y="11135233"/>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118254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12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76090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087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128524</xdr:rowOff>
    </xdr:from>
    <xdr:to>
      <xdr:col>23</xdr:col>
      <xdr:colOff>184150</xdr:colOff>
      <xdr:row>65</xdr:row>
      <xdr:rowOff>58674</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145051</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32004</xdr:rowOff>
    </xdr:from>
    <xdr:to>
      <xdr:col>15</xdr:col>
      <xdr:colOff>133350</xdr:colOff>
      <xdr:row>64</xdr:row>
      <xdr:rowOff>133604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143781</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107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111633</xdr:rowOff>
    </xdr:from>
    <xdr:to>
      <xdr:col>11</xdr:col>
      <xdr:colOff>82550</xdr:colOff>
      <xdr:row>65</xdr:row>
      <xdr:rowOff>41783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1108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51960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085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70485</xdr:rowOff>
    </xdr:from>
    <xdr:to>
      <xdr:col>7</xdr:col>
      <xdr:colOff>31750</xdr:colOff>
      <xdr:row>66</xdr:row>
      <xdr:rowOff>635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156862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人件費・物件費等の状況については年々上昇してきており、令和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7,741</a:t>
          </a:r>
          <a:r>
            <a:rPr kumimoji="1" lang="ja-JP" altLang="ja-JP" sz="1100">
              <a:solidFill>
                <a:schemeClr val="dk1"/>
              </a:solidFill>
              <a:effectLst/>
              <a:latin typeface="+mn-lt"/>
              <a:ea typeface="+mn-ea"/>
              <a:cs typeface="+mn-cs"/>
            </a:rPr>
            <a:t>円の増となった。全国平均、県平均を大きく上回っているが、類似団体との比較においては平均よりも数値は低くなっている。引き続き、</a:t>
          </a:r>
          <a:r>
            <a:rPr kumimoji="1" lang="ja-JP" altLang="en-US" sz="1100">
              <a:solidFill>
                <a:schemeClr val="dk1"/>
              </a:solidFill>
              <a:effectLst/>
              <a:latin typeface="+mn-lt"/>
              <a:ea typeface="+mn-ea"/>
              <a:cs typeface="+mn-cs"/>
            </a:rPr>
            <a:t>人件費・物件費にかかる</a:t>
          </a:r>
          <a:r>
            <a:rPr kumimoji="1" lang="ja-JP" altLang="ja-JP" sz="1100">
              <a:solidFill>
                <a:schemeClr val="dk1"/>
              </a:solidFill>
              <a:effectLst/>
              <a:latin typeface="+mn-lt"/>
              <a:ea typeface="+mn-ea"/>
              <a:cs typeface="+mn-cs"/>
            </a:rPr>
            <a:t>歳出の</a:t>
          </a:r>
          <a:r>
            <a:rPr kumimoji="1" lang="ja-JP" altLang="en-US" sz="1100">
              <a:solidFill>
                <a:schemeClr val="dk1"/>
              </a:solidFill>
              <a:effectLst/>
              <a:latin typeface="+mn-lt"/>
              <a:ea typeface="+mn-ea"/>
              <a:cs typeface="+mn-cs"/>
            </a:rPr>
            <a:t>見直し・</a:t>
          </a:r>
          <a:r>
            <a:rPr kumimoji="1" lang="ja-JP" altLang="ja-JP" sz="1100">
              <a:solidFill>
                <a:schemeClr val="dk1"/>
              </a:solidFill>
              <a:effectLst/>
              <a:latin typeface="+mn-lt"/>
              <a:ea typeface="+mn-ea"/>
              <a:cs typeface="+mn-cs"/>
            </a:rPr>
            <a:t>抑制に努めていく。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123969</xdr:rowOff>
    </xdr:from>
    <xdr:to>
      <xdr:col>23</xdr:col>
      <xdr:colOff>133350</xdr:colOff>
      <xdr:row>81</xdr:row>
      <xdr:rowOff>127704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11419"/>
          <a:ext cx="8382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163658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51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100301</xdr:rowOff>
    </xdr:from>
    <xdr:to>
      <xdr:col>19</xdr:col>
      <xdr:colOff>133350</xdr:colOff>
      <xdr:row>81</xdr:row>
      <xdr:rowOff>123969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3987751"/>
          <a:ext cx="889000" cy="2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99046</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157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98571</xdr:rowOff>
    </xdr:from>
    <xdr:to>
      <xdr:col>15</xdr:col>
      <xdr:colOff>82550</xdr:colOff>
      <xdr:row>81</xdr:row>
      <xdr:rowOff>100301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3986021"/>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98651</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98571</xdr:rowOff>
    </xdr:from>
    <xdr:to>
      <xdr:col>11</xdr:col>
      <xdr:colOff>31750</xdr:colOff>
      <xdr:row>81</xdr:row>
      <xdr:rowOff>103583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1447800" y="13986021"/>
          <a:ext cx="889000" cy="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101094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95697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1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76904</xdr:rowOff>
    </xdr:from>
    <xdr:to>
      <xdr:col>23</xdr:col>
      <xdr:colOff>184150</xdr:colOff>
      <xdr:row>82</xdr:row>
      <xdr:rowOff>7054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39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169631</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8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73169</xdr:rowOff>
    </xdr:from>
    <xdr:to>
      <xdr:col>19</xdr:col>
      <xdr:colOff>184150</xdr:colOff>
      <xdr:row>82</xdr:row>
      <xdr:rowOff>3319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396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13496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72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49501</xdr:rowOff>
    </xdr:from>
    <xdr:to>
      <xdr:col>15</xdr:col>
      <xdr:colOff>133350</xdr:colOff>
      <xdr:row>81</xdr:row>
      <xdr:rowOff>151101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39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161278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05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47771</xdr:rowOff>
    </xdr:from>
    <xdr:to>
      <xdr:col>11</xdr:col>
      <xdr:colOff>82550</xdr:colOff>
      <xdr:row>81</xdr:row>
      <xdr:rowOff>149371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93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159548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0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52783</xdr:rowOff>
    </xdr:from>
    <xdr:to>
      <xdr:col>7</xdr:col>
      <xdr:colOff>31750</xdr:colOff>
      <xdr:row>81</xdr:row>
      <xdr:rowOff>154383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4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164560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0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類似団体内平均については平均並みとなり、</a:t>
          </a:r>
          <a:r>
            <a:rPr kumimoji="1" lang="ja-JP" altLang="ja-JP" sz="1100">
              <a:solidFill>
                <a:schemeClr val="dk1"/>
              </a:solidFill>
              <a:effectLst/>
              <a:latin typeface="+mn-lt"/>
              <a:ea typeface="+mn-ea"/>
              <a:cs typeface="+mn-cs"/>
            </a:rPr>
            <a:t>全国</a:t>
          </a:r>
          <a:r>
            <a:rPr kumimoji="1" lang="ja-JP" altLang="en-US" sz="1100">
              <a:solidFill>
                <a:schemeClr val="dk1"/>
              </a:solidFill>
              <a:effectLst/>
              <a:latin typeface="+mn-lt"/>
              <a:ea typeface="+mn-ea"/>
              <a:cs typeface="+mn-cs"/>
            </a:rPr>
            <a:t>町村</a:t>
          </a:r>
          <a:r>
            <a:rPr kumimoji="1" lang="ja-JP" altLang="ja-JP" sz="1100">
              <a:solidFill>
                <a:schemeClr val="dk1"/>
              </a:solidFill>
              <a:effectLst/>
              <a:latin typeface="+mn-lt"/>
              <a:ea typeface="+mn-ea"/>
              <a:cs typeface="+mn-cs"/>
            </a:rPr>
            <a:t>平均</a:t>
          </a:r>
          <a:r>
            <a:rPr kumimoji="1" lang="ja-JP" altLang="en-US" sz="1100">
              <a:solidFill>
                <a:schemeClr val="dk1"/>
              </a:solidFill>
              <a:effectLst/>
              <a:latin typeface="+mn-lt"/>
              <a:ea typeface="+mn-ea"/>
              <a:cs typeface="+mn-cs"/>
            </a:rPr>
            <a:t>よりも</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ポイント低くなっている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本村は</a:t>
          </a:r>
          <a:r>
            <a:rPr kumimoji="1" lang="ja-JP" altLang="ja-JP" sz="1100">
              <a:solidFill>
                <a:schemeClr val="dk1"/>
              </a:solidFill>
              <a:effectLst/>
              <a:latin typeface="+mn-lt"/>
              <a:ea typeface="+mn-ea"/>
              <a:cs typeface="+mn-cs"/>
            </a:rPr>
            <a:t>調査分母となる職員数が少ないため、退職や新規採用など状況により大きく変動する。</a:t>
          </a:r>
          <a:endParaRPr lang="ja-JP" altLang="ja-JP" sz="1400">
            <a:effectLst/>
          </a:endParaRPr>
        </a:p>
        <a:p>
          <a:r>
            <a:rPr kumimoji="1" lang="ja-JP" altLang="ja-JP" sz="1100">
              <a:solidFill>
                <a:schemeClr val="dk1"/>
              </a:solidFill>
              <a:effectLst/>
              <a:latin typeface="+mn-lt"/>
              <a:ea typeface="+mn-ea"/>
              <a:cs typeface="+mn-cs"/>
            </a:rPr>
            <a:t>　今後も定員適正化計画に基づき、給与の適正化に努める。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137795</xdr:rowOff>
    </xdr:from>
    <xdr:to>
      <xdr:col>81</xdr:col>
      <xdr:colOff>44450</xdr:colOff>
      <xdr:row>87</xdr:row>
      <xdr:rowOff>26670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flipV="1">
          <a:off x="16179800" y="1488249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85425</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658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26670</xdr:rowOff>
    </xdr:from>
    <xdr:to>
      <xdr:col>77</xdr:col>
      <xdr:colOff>44450</xdr:colOff>
      <xdr:row>87</xdr:row>
      <xdr:rowOff>62864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290800" y="149428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144479</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546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44768</xdr:rowOff>
    </xdr:from>
    <xdr:to>
      <xdr:col>72</xdr:col>
      <xdr:colOff>203200</xdr:colOff>
      <xdr:row>87</xdr:row>
      <xdr:rowOff>62864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4401800" y="14960918"/>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44768</xdr:rowOff>
    </xdr:from>
    <xdr:to>
      <xdr:col>68</xdr:col>
      <xdr:colOff>152400</xdr:colOff>
      <xdr:row>87</xdr:row>
      <xdr:rowOff>62864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3512800" y="14960918"/>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3191</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59072</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80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147320</xdr:rowOff>
    </xdr:from>
    <xdr:to>
      <xdr:col>77</xdr:col>
      <xdr:colOff>95250</xdr:colOff>
      <xdr:row>87</xdr:row>
      <xdr:rowOff>77470</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12064</xdr:rowOff>
    </xdr:from>
    <xdr:to>
      <xdr:col>73</xdr:col>
      <xdr:colOff>44450</xdr:colOff>
      <xdr:row>87</xdr:row>
      <xdr:rowOff>113664</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98441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501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165418</xdr:rowOff>
    </xdr:from>
    <xdr:to>
      <xdr:col>68</xdr:col>
      <xdr:colOff>203200</xdr:colOff>
      <xdr:row>87</xdr:row>
      <xdr:rowOff>95568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80345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9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12064</xdr:rowOff>
    </xdr:from>
    <xdr:to>
      <xdr:col>64</xdr:col>
      <xdr:colOff>152400</xdr:colOff>
      <xdr:row>87</xdr:row>
      <xdr:rowOff>113664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98441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501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人当たりの職員数については、類似団体との比較では上位になっており、人口規模や、最少必要職員数等により県内平均を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年度以降増加しており、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年度は前年比で</a:t>
          </a:r>
          <a:r>
            <a:rPr kumimoji="1" lang="en-US" altLang="ja-JP" sz="1100">
              <a:solidFill>
                <a:schemeClr val="dk1"/>
              </a:solidFill>
              <a:effectLst/>
              <a:latin typeface="+mn-lt"/>
              <a:ea typeface="+mn-ea"/>
              <a:cs typeface="+mn-cs"/>
            </a:rPr>
            <a:t>0.84</a:t>
          </a:r>
          <a:r>
            <a:rPr kumimoji="1" lang="ja-JP" altLang="ja-JP" sz="1100">
              <a:solidFill>
                <a:schemeClr val="dk1"/>
              </a:solidFill>
              <a:effectLst/>
              <a:latin typeface="+mn-lt"/>
              <a:ea typeface="+mn-ea"/>
              <a:cs typeface="+mn-cs"/>
            </a:rPr>
            <a:t>ポイント上がった。</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131366</xdr:rowOff>
    </xdr:from>
    <xdr:to>
      <xdr:col>81</xdr:col>
      <xdr:colOff>44450</xdr:colOff>
      <xdr:row>58</xdr:row>
      <xdr:rowOff>141019</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075466"/>
          <a:ext cx="8382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21148</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136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124702</xdr:rowOff>
    </xdr:from>
    <xdr:to>
      <xdr:col>77</xdr:col>
      <xdr:colOff>44450</xdr:colOff>
      <xdr:row>58</xdr:row>
      <xdr:rowOff>131366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290800" y="10068802"/>
          <a:ext cx="889000" cy="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145789</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10261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124702</xdr:rowOff>
    </xdr:from>
    <xdr:to>
      <xdr:col>72</xdr:col>
      <xdr:colOff>203200</xdr:colOff>
      <xdr:row>58</xdr:row>
      <xdr:rowOff>125047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4401800" y="10068802"/>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141192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10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125047</xdr:rowOff>
    </xdr:from>
    <xdr:to>
      <xdr:col>68</xdr:col>
      <xdr:colOff>152400</xdr:colOff>
      <xdr:row>58</xdr:row>
      <xdr:rowOff>126426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3512800" y="10069147"/>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146249</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137286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90219</xdr:rowOff>
    </xdr:from>
    <xdr:to>
      <xdr:col>81</xdr:col>
      <xdr:colOff>95250</xdr:colOff>
      <xdr:row>59</xdr:row>
      <xdr:rowOff>20369</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03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11496</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995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80566</xdr:rowOff>
    </xdr:from>
    <xdr:to>
      <xdr:col>77</xdr:col>
      <xdr:colOff>95250</xdr:colOff>
      <xdr:row>59</xdr:row>
      <xdr:rowOff>10716</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0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20893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9793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73902</xdr:rowOff>
    </xdr:from>
    <xdr:to>
      <xdr:col>73</xdr:col>
      <xdr:colOff>44450</xdr:colOff>
      <xdr:row>59</xdr:row>
      <xdr:rowOff>4052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01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14229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9786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74247</xdr:rowOff>
    </xdr:from>
    <xdr:to>
      <xdr:col>68</xdr:col>
      <xdr:colOff>203200</xdr:colOff>
      <xdr:row>59</xdr:row>
      <xdr:rowOff>4397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01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14574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978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75626</xdr:rowOff>
    </xdr:from>
    <xdr:to>
      <xdr:col>64</xdr:col>
      <xdr:colOff>152400</xdr:colOff>
      <xdr:row>59</xdr:row>
      <xdr:rowOff>5776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01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15953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9788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以降令和元年度まで年々上昇し</a:t>
          </a:r>
          <a:r>
            <a:rPr kumimoji="1" lang="en-US" altLang="ja-JP" sz="1100">
              <a:solidFill>
                <a:schemeClr val="dk1"/>
              </a:solidFill>
              <a:effectLst/>
              <a:latin typeface="+mn-lt"/>
              <a:ea typeface="+mn-ea"/>
              <a:cs typeface="+mn-cs"/>
            </a:rPr>
            <a:t>11.7</a:t>
          </a:r>
          <a:r>
            <a:rPr kumimoji="1" lang="ja-JP" altLang="en-US" sz="1100">
              <a:solidFill>
                <a:schemeClr val="dk1"/>
              </a:solidFill>
              <a:effectLst/>
              <a:latin typeface="+mn-lt"/>
              <a:ea typeface="+mn-ea"/>
              <a:cs typeface="+mn-cs"/>
            </a:rPr>
            <a:t>％となったが、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年度は元利償還金の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11.1</a:t>
          </a:r>
          <a:r>
            <a:rPr kumimoji="1" lang="ja-JP" altLang="ja-JP" sz="1100">
              <a:solidFill>
                <a:schemeClr val="dk1"/>
              </a:solidFill>
              <a:effectLst/>
              <a:latin typeface="+mn-lt"/>
              <a:ea typeface="+mn-ea"/>
              <a:cs typeface="+mn-cs"/>
            </a:rPr>
            <a:t>％となった。今後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、新たに地方債の</a:t>
          </a:r>
          <a:r>
            <a:rPr kumimoji="1" lang="ja-JP" altLang="en-US" sz="1100">
              <a:solidFill>
                <a:schemeClr val="dk1"/>
              </a:solidFill>
              <a:effectLst/>
              <a:latin typeface="+mn-lt"/>
              <a:ea typeface="+mn-ea"/>
              <a:cs typeface="+mn-cs"/>
            </a:rPr>
            <a:t>借入を行い</a:t>
          </a:r>
          <a:r>
            <a:rPr kumimoji="1" lang="ja-JP" altLang="ja-JP" sz="1100">
              <a:solidFill>
                <a:schemeClr val="dk1"/>
              </a:solidFill>
              <a:effectLst/>
              <a:latin typeface="+mn-lt"/>
              <a:ea typeface="+mn-ea"/>
              <a:cs typeface="+mn-cs"/>
            </a:rPr>
            <a:t>償還</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始まることから、数値も増加見込みである。</a:t>
          </a:r>
          <a:endParaRPr lang="ja-JP" altLang="ja-JP" sz="1400">
            <a:effectLst/>
          </a:endParaRPr>
        </a:p>
        <a:p>
          <a:r>
            <a:rPr kumimoji="1" lang="ja-JP" altLang="ja-JP" sz="1100">
              <a:solidFill>
                <a:schemeClr val="dk1"/>
              </a:solidFill>
              <a:effectLst/>
              <a:latin typeface="+mn-lt"/>
              <a:ea typeface="+mn-ea"/>
              <a:cs typeface="+mn-cs"/>
            </a:rPr>
            <a:t>　引き続き、計画的な起債発行による新規地方債の発行抑制や、交付税措置のある有効的な地方債の活用などにより、公債費の適正管理に努める。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a:extLst>
            <a:ext uri="{FF2B5EF4-FFF2-40B4-BE49-F238E27FC236}">
              <a16:creationId xmlns:a16="http://schemas.microsoft.com/office/drawing/2014/main" id="{00000000-0008-0000-0300-00006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a:extLst>
            <a:ext uri="{FF2B5EF4-FFF2-40B4-BE49-F238E27FC236}">
              <a16:creationId xmlns:a16="http://schemas.microsoft.com/office/drawing/2014/main" id="{00000000-0008-0000-0300-00006E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78486</xdr:rowOff>
    </xdr:from>
    <xdr:to>
      <xdr:col>81</xdr:col>
      <xdr:colOff>44450</xdr:colOff>
      <xdr:row>42</xdr:row>
      <xdr:rowOff>107442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6179800" y="727938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69" name="公債費負担の状況平均値テキスト">
          <a:extLst>
            <a:ext uri="{FF2B5EF4-FFF2-40B4-BE49-F238E27FC236}">
              <a16:creationId xmlns:a16="http://schemas.microsoft.com/office/drawing/2014/main" id="{00000000-0008-0000-0300-000071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a:extLst>
            <a:ext uri="{FF2B5EF4-FFF2-40B4-BE49-F238E27FC236}">
              <a16:creationId xmlns:a16="http://schemas.microsoft.com/office/drawing/2014/main" id="{00000000-0008-0000-0300-000072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35052</xdr:rowOff>
    </xdr:from>
    <xdr:to>
      <xdr:col>77</xdr:col>
      <xdr:colOff>44450</xdr:colOff>
      <xdr:row>42</xdr:row>
      <xdr:rowOff>107442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5290800" y="723595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6096</xdr:rowOff>
    </xdr:from>
    <xdr:to>
      <xdr:col>72</xdr:col>
      <xdr:colOff>203200</xdr:colOff>
      <xdr:row>42</xdr:row>
      <xdr:rowOff>35052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4401800" y="720699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81026</xdr:rowOff>
    </xdr:from>
    <xdr:to>
      <xdr:col>68</xdr:col>
      <xdr:colOff>152400</xdr:colOff>
      <xdr:row>42</xdr:row>
      <xdr:rowOff>6096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3512800" y="711047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117873</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27686</xdr:rowOff>
    </xdr:from>
    <xdr:to>
      <xdr:col>81</xdr:col>
      <xdr:colOff>95250</xdr:colOff>
      <xdr:row>42</xdr:row>
      <xdr:rowOff>129286</xdr:rowOff>
    </xdr:to>
    <xdr:sp macro="" textlink="">
      <xdr:nvSpPr>
        <xdr:cNvPr id="387" name="楕円 386">
          <a:extLst>
            <a:ext uri="{FF2B5EF4-FFF2-40B4-BE49-F238E27FC236}">
              <a16:creationId xmlns:a16="http://schemas.microsoft.com/office/drawing/2014/main" id="{00000000-0008-0000-0300-000083010000}"/>
            </a:ext>
          </a:extLst>
        </xdr:cNvPr>
        <xdr:cNvSpPr/>
      </xdr:nvSpPr>
      <xdr:spPr>
        <a:xfrm>
          <a:off x="169672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171213</xdr:rowOff>
    </xdr:from>
    <xdr:ext cx="762000" cy="259045"/>
    <xdr:sp macro="" textlink="">
      <xdr:nvSpPr>
        <xdr:cNvPr id="388" name="公債費負担の状況該当値テキスト">
          <a:extLst>
            <a:ext uri="{FF2B5EF4-FFF2-40B4-BE49-F238E27FC236}">
              <a16:creationId xmlns:a16="http://schemas.microsoft.com/office/drawing/2014/main" id="{00000000-0008-0000-0300-000084010000}"/>
            </a:ext>
          </a:extLst>
        </xdr:cNvPr>
        <xdr:cNvSpPr txBox="1"/>
      </xdr:nvSpPr>
      <xdr:spPr>
        <a:xfrm>
          <a:off x="17106900" y="7200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56642</xdr:rowOff>
    </xdr:from>
    <xdr:to>
      <xdr:col>77</xdr:col>
      <xdr:colOff>95250</xdr:colOff>
      <xdr:row>42</xdr:row>
      <xdr:rowOff>158242</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1290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143019</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343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155702</xdr:rowOff>
    </xdr:from>
    <xdr:to>
      <xdr:col>73</xdr:col>
      <xdr:colOff>44450</xdr:colOff>
      <xdr:row>42</xdr:row>
      <xdr:rowOff>85852</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5240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70629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126746</xdr:rowOff>
    </xdr:from>
    <xdr:to>
      <xdr:col>68</xdr:col>
      <xdr:colOff>203200</xdr:colOff>
      <xdr:row>42</xdr:row>
      <xdr:rowOff>56896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41673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3462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a:extLst>
            <a:ext uri="{FF2B5EF4-FFF2-40B4-BE49-F238E27FC236}">
              <a16:creationId xmlns:a16="http://schemas.microsoft.com/office/drawing/2014/main" id="{00000000-0008-0000-0300-00008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将来負担の状況については、令和元年度までは減少傾向で推移していたが、令和２年度はさらに減少し、将来負担がなくなった。今後は、令和３年度から令和４年度にかけて多額の地方債発行を計画しており、将来負担が増える見込みであるため、計画的な基金への積立等による基金残高の確保に努め、数値の上昇抑制に取り組む。</a:t>
          </a:r>
        </a:p>
      </xdr:txBody>
    </xdr:sp>
    <xdr:clientData/>
  </xdr:twoCellAnchor>
  <xdr:oneCellAnchor>
    <xdr:from>
      <xdr:col>61</xdr:col>
      <xdr:colOff>6350</xdr:colOff>
      <xdr:row>10</xdr:row>
      <xdr:rowOff>63500</xdr:rowOff>
    </xdr:from>
    <xdr:ext cx="298543" cy="22570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a:extLst>
            <a:ext uri="{FF2B5EF4-FFF2-40B4-BE49-F238E27FC236}">
              <a16:creationId xmlns:a16="http://schemas.microsoft.com/office/drawing/2014/main" id="{00000000-0008-0000-0300-00009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124581</xdr:rowOff>
    </xdr:from>
    <xdr:to>
      <xdr:col>77</xdr:col>
      <xdr:colOff>44450</xdr:colOff>
      <xdr:row>14</xdr:row>
      <xdr:rowOff>165705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2353431"/>
          <a:ext cx="889000" cy="2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96762</xdr:rowOff>
    </xdr:from>
    <xdr:to>
      <xdr:col>72</xdr:col>
      <xdr:colOff>203200</xdr:colOff>
      <xdr:row>14</xdr:row>
      <xdr:rowOff>165705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4401800" y="24970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16329</xdr:rowOff>
    </xdr:from>
    <xdr:to>
      <xdr:col>68</xdr:col>
      <xdr:colOff>152400</xdr:colOff>
      <xdr:row>14</xdr:row>
      <xdr:rowOff>96762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3512800" y="241662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73781</xdr:rowOff>
    </xdr:from>
    <xdr:to>
      <xdr:col>77</xdr:col>
      <xdr:colOff>95250</xdr:colOff>
      <xdr:row>14</xdr:row>
      <xdr:rowOff>3931</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230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160158</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389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114905</xdr:rowOff>
    </xdr:from>
    <xdr:to>
      <xdr:col>73</xdr:col>
      <xdr:colOff>44450</xdr:colOff>
      <xdr:row>15</xdr:row>
      <xdr:rowOff>45055</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2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29832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60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45962</xdr:rowOff>
    </xdr:from>
    <xdr:to>
      <xdr:col>68</xdr:col>
      <xdr:colOff>203200</xdr:colOff>
      <xdr:row>14</xdr:row>
      <xdr:rowOff>147562</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44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132339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53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136979</xdr:rowOff>
    </xdr:from>
    <xdr:to>
      <xdr:col>64</xdr:col>
      <xdr:colOff>152400</xdr:colOff>
      <xdr:row>14</xdr:row>
      <xdr:rowOff>67129</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3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51906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3,554
3,526
4.20
3,008,703
2,812,500
187,750
1,520,573
2,338,918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年度は、前年度比で</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ポイント上昇したが、これは</a:t>
          </a:r>
          <a:r>
            <a:rPr kumimoji="1" lang="ja-JP" altLang="en-US" sz="1100">
              <a:solidFill>
                <a:schemeClr val="dk1"/>
              </a:solidFill>
              <a:effectLst/>
              <a:latin typeface="+mn-lt"/>
              <a:ea typeface="+mn-ea"/>
              <a:cs typeface="+mn-cs"/>
            </a:rPr>
            <a:t>非正規の臨時職員と非常勤職員職員が会計年度任用職員制度の開始により全て人件費となったこと</a:t>
          </a:r>
          <a:r>
            <a:rPr kumimoji="1" lang="ja-JP" altLang="ja-JP" sz="1100">
              <a:solidFill>
                <a:schemeClr val="dk1"/>
              </a:solidFill>
              <a:effectLst/>
              <a:latin typeface="+mn-lt"/>
              <a:ea typeface="+mn-ea"/>
              <a:cs typeface="+mn-cs"/>
            </a:rPr>
            <a:t>が要因と考えられる。依然として県平均より高い数値となっている。引き続き、人件費の</a:t>
          </a:r>
          <a:r>
            <a:rPr kumimoji="1" lang="ja-JP" altLang="en-US" sz="1100">
              <a:solidFill>
                <a:schemeClr val="dk1"/>
              </a:solidFill>
              <a:effectLst/>
              <a:latin typeface="+mn-lt"/>
              <a:ea typeface="+mn-ea"/>
              <a:cs typeface="+mn-cs"/>
            </a:rPr>
            <a:t>見直しを行い抑制方法の検討</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102507</xdr:rowOff>
    </xdr:from>
    <xdr:to>
      <xdr:col>24</xdr:col>
      <xdr:colOff>25400</xdr:colOff>
      <xdr:row>36</xdr:row>
      <xdr:rowOff>136797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03257"/>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53522</xdr:rowOff>
    </xdr:from>
    <xdr:to>
      <xdr:col>19</xdr:col>
      <xdr:colOff>187325</xdr:colOff>
      <xdr:row>35</xdr:row>
      <xdr:rowOff>102507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542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147881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48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53522</xdr:rowOff>
    </xdr:from>
    <xdr:to>
      <xdr:col>15</xdr:col>
      <xdr:colOff>98425</xdr:colOff>
      <xdr:row>35</xdr:row>
      <xdr:rowOff>118836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542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154413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118836</xdr:rowOff>
    </xdr:from>
    <xdr:to>
      <xdr:col>11</xdr:col>
      <xdr:colOff>9525</xdr:colOff>
      <xdr:row>36</xdr:row>
      <xdr:rowOff>19231</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1958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85997</xdr:rowOff>
    </xdr:from>
    <xdr:to>
      <xdr:col>24</xdr:col>
      <xdr:colOff>76200</xdr:colOff>
      <xdr:row>37</xdr:row>
      <xdr:rowOff>16147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58074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3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51707</xdr:rowOff>
    </xdr:from>
    <xdr:to>
      <xdr:col>20</xdr:col>
      <xdr:colOff>38100</xdr:colOff>
      <xdr:row>35</xdr:row>
      <xdr:rowOff>153307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163484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2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2722</xdr:rowOff>
    </xdr:from>
    <xdr:to>
      <xdr:col>15</xdr:col>
      <xdr:colOff>149225</xdr:colOff>
      <xdr:row>35</xdr:row>
      <xdr:rowOff>104322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114499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68036</xdr:rowOff>
    </xdr:from>
    <xdr:to>
      <xdr:col>11</xdr:col>
      <xdr:colOff>60325</xdr:colOff>
      <xdr:row>35</xdr:row>
      <xdr:rowOff>169636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154413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1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139881</xdr:rowOff>
    </xdr:from>
    <xdr:to>
      <xdr:col>6</xdr:col>
      <xdr:colOff>171450</xdr:colOff>
      <xdr:row>36</xdr:row>
      <xdr:rowOff>70031</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54808</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令和元年度はふるさと納税の寄附増に伴う報償費等が増額となったため、前年度比で</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ポイント上昇し</a:t>
          </a:r>
          <a:r>
            <a:rPr kumimoji="1" lang="ja-JP" altLang="en-US" sz="1100">
              <a:solidFill>
                <a:schemeClr val="dk1"/>
              </a:solidFill>
              <a:effectLst/>
              <a:latin typeface="+mn-lt"/>
              <a:ea typeface="+mn-ea"/>
              <a:cs typeface="+mn-cs"/>
            </a:rPr>
            <a:t>たが、令和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年度はふるさと納税にかかる報償費等が減となったため例年並みとなり、</a:t>
          </a:r>
          <a:r>
            <a:rPr kumimoji="1" lang="ja-JP" altLang="ja-JP" sz="1100">
              <a:solidFill>
                <a:schemeClr val="dk1"/>
              </a:solidFill>
              <a:effectLst/>
              <a:latin typeface="+mn-lt"/>
              <a:ea typeface="+mn-ea"/>
              <a:cs typeface="+mn-cs"/>
            </a:rPr>
            <a:t>類似団体、全国平均、県平均</a:t>
          </a:r>
          <a:r>
            <a:rPr kumimoji="1" lang="ja-JP" altLang="en-US" sz="1100">
              <a:solidFill>
                <a:schemeClr val="dk1"/>
              </a:solidFill>
              <a:effectLst/>
              <a:latin typeface="+mn-lt"/>
              <a:ea typeface="+mn-ea"/>
              <a:cs typeface="+mn-cs"/>
            </a:rPr>
            <a:t>と比べてもほぼ同じ</a:t>
          </a:r>
          <a:r>
            <a:rPr kumimoji="1" lang="ja-JP" altLang="ja-JP" sz="1100">
              <a:solidFill>
                <a:schemeClr val="dk1"/>
              </a:solidFill>
              <a:effectLst/>
              <a:latin typeface="+mn-lt"/>
              <a:ea typeface="+mn-ea"/>
              <a:cs typeface="+mn-cs"/>
            </a:rPr>
            <a:t>数値となった。</a:t>
          </a:r>
          <a:endParaRPr lang="ja-JP" altLang="ja-JP" sz="1400">
            <a:effectLst/>
          </a:endParaRPr>
        </a:p>
        <a:p>
          <a:r>
            <a:rPr kumimoji="1" lang="ja-JP" altLang="ja-JP" sz="1100">
              <a:solidFill>
                <a:schemeClr val="dk1"/>
              </a:solidFill>
              <a:effectLst/>
              <a:latin typeface="+mn-lt"/>
              <a:ea typeface="+mn-ea"/>
              <a:cs typeface="+mn-cs"/>
            </a:rPr>
            <a:t>　今後も需用費等物件費の抑制に努め、適正な歳出管理を行っていく。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163576</xdr:rowOff>
    </xdr:from>
    <xdr:to>
      <xdr:col>82</xdr:col>
      <xdr:colOff>107950</xdr:colOff>
      <xdr:row>18</xdr:row>
      <xdr:rowOff>53848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906776"/>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103141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46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163576</xdr:rowOff>
    </xdr:from>
    <xdr:to>
      <xdr:col>78</xdr:col>
      <xdr:colOff>69850</xdr:colOff>
      <xdr:row>18</xdr:row>
      <xdr:rowOff>53848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906776"/>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144543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163576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8473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163576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8473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109999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112776</xdr:rowOff>
    </xdr:from>
    <xdr:to>
      <xdr:col>82</xdr:col>
      <xdr:colOff>158750</xdr:colOff>
      <xdr:row>17</xdr:row>
      <xdr:rowOff>42926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129303</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701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3048</xdr:rowOff>
    </xdr:from>
    <xdr:to>
      <xdr:col>78</xdr:col>
      <xdr:colOff>120650</xdr:colOff>
      <xdr:row>18</xdr:row>
      <xdr:rowOff>104648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89425</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17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112776</xdr:rowOff>
    </xdr:from>
    <xdr:to>
      <xdr:col>74</xdr:col>
      <xdr:colOff>31750</xdr:colOff>
      <xdr:row>17</xdr:row>
      <xdr:rowOff>42926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53103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112776</xdr:rowOff>
    </xdr:from>
    <xdr:to>
      <xdr:col>65</xdr:col>
      <xdr:colOff>53975</xdr:colOff>
      <xdr:row>17</xdr:row>
      <xdr:rowOff>42926</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53103</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年度以降生活保護に伴う扶助費が減少してきており、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ポイント減少した。</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依然として類似団体よりも高い所を推移しており、要因は障がい者自立支援給付費の増加、村独自の介護予防事業等の独自政策が多い事や、福祉事務所の設置などが考えられる。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59</xdr:row>
      <xdr:rowOff>151493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58728"/>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123570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23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151493</xdr:rowOff>
    </xdr:from>
    <xdr:to>
      <xdr:col>24</xdr:col>
      <xdr:colOff>114300</xdr:colOff>
      <xdr:row>59</xdr:row>
      <xdr:rowOff>151493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26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151493</xdr:rowOff>
    </xdr:from>
    <xdr:to>
      <xdr:col>24</xdr:col>
      <xdr:colOff>25400</xdr:colOff>
      <xdr:row>58</xdr:row>
      <xdr:rowOff>110672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9241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110672</xdr:rowOff>
    </xdr:from>
    <xdr:to>
      <xdr:col>19</xdr:col>
      <xdr:colOff>187325</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054772"/>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94343</xdr:rowOff>
    </xdr:from>
    <xdr:to>
      <xdr:col>15</xdr:col>
      <xdr:colOff>98425</xdr:colOff>
      <xdr:row>61</xdr:row>
      <xdr:rowOff>20865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3813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94343</xdr:rowOff>
    </xdr:from>
    <xdr:to>
      <xdr:col>11</xdr:col>
      <xdr:colOff>9525</xdr:colOff>
      <xdr:row>61</xdr:row>
      <xdr:rowOff>20865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3813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100693</xdr:rowOff>
    </xdr:from>
    <xdr:to>
      <xdr:col>24</xdr:col>
      <xdr:colOff>76200</xdr:colOff>
      <xdr:row>58</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72770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59872</xdr:rowOff>
    </xdr:from>
    <xdr:to>
      <xdr:col>20</xdr:col>
      <xdr:colOff>38100</xdr:colOff>
      <xdr:row>58</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146249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9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141515</xdr:rowOff>
    </xdr:from>
    <xdr:to>
      <xdr:col>15</xdr:col>
      <xdr:colOff>149225</xdr:colOff>
      <xdr:row>61</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56442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51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43543</xdr:rowOff>
    </xdr:from>
    <xdr:to>
      <xdr:col>11</xdr:col>
      <xdr:colOff>60325</xdr:colOff>
      <xdr:row>60</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141515</xdr:rowOff>
    </xdr:from>
    <xdr:to>
      <xdr:col>6</xdr:col>
      <xdr:colOff>171450</xdr:colOff>
      <xdr:row>61</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56442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51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年度のその他に係る経常収支比率は前年度比で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ポイント下がった。全国平均、県平均を下回っているが、特別会計への繰出金の状況により、変動する。今後も特別会計の動向も注視しながら、適正な支出に努める。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20320</xdr:rowOff>
    </xdr:from>
    <xdr:to>
      <xdr:col>82</xdr:col>
      <xdr:colOff>107950</xdr:colOff>
      <xdr:row>56</xdr:row>
      <xdr:rowOff>58420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6215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57</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6596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893800" y="9781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xdr:rowOff>
    </xdr:from>
    <xdr:to>
      <xdr:col>69</xdr:col>
      <xdr:colOff>92075</xdr:colOff>
      <xdr:row>58</xdr:row>
      <xdr:rowOff>43180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7815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20337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140970</xdr:rowOff>
    </xdr:from>
    <xdr:to>
      <xdr:col>82</xdr:col>
      <xdr:colOff>158750</xdr:colOff>
      <xdr:row>56</xdr:row>
      <xdr:rowOff>71120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157497</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129540</xdr:rowOff>
    </xdr:from>
    <xdr:to>
      <xdr:col>69</xdr:col>
      <xdr:colOff>142875</xdr:colOff>
      <xdr:row>57</xdr:row>
      <xdr:rowOff>59690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163830</xdr:rowOff>
    </xdr:from>
    <xdr:to>
      <xdr:col>65</xdr:col>
      <xdr:colOff>53975</xdr:colOff>
      <xdr:row>58</xdr:row>
      <xdr:rowOff>93980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78757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年度は対前年度比で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ポイント下が</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、全国平均より</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高</a:t>
          </a:r>
          <a:r>
            <a:rPr kumimoji="1" lang="ja-JP" altLang="en-US" sz="1100">
              <a:solidFill>
                <a:schemeClr val="dk1"/>
              </a:solidFill>
              <a:effectLst/>
              <a:latin typeface="+mn-lt"/>
              <a:ea typeface="+mn-ea"/>
              <a:cs typeface="+mn-cs"/>
            </a:rPr>
            <a:t>いが</a:t>
          </a:r>
          <a:r>
            <a:rPr kumimoji="1" lang="ja-JP" altLang="ja-JP" sz="1100">
              <a:solidFill>
                <a:schemeClr val="dk1"/>
              </a:solidFill>
              <a:effectLst/>
              <a:latin typeface="+mn-lt"/>
              <a:ea typeface="+mn-ea"/>
              <a:cs typeface="+mn-cs"/>
            </a:rPr>
            <a:t>、県平均</a:t>
          </a:r>
          <a:r>
            <a:rPr kumimoji="1" lang="ja-JP" altLang="en-US" sz="1100">
              <a:solidFill>
                <a:schemeClr val="dk1"/>
              </a:solidFill>
              <a:effectLst/>
              <a:latin typeface="+mn-lt"/>
              <a:ea typeface="+mn-ea"/>
              <a:cs typeface="+mn-cs"/>
            </a:rPr>
            <a:t>よりも低く</a:t>
          </a:r>
          <a:r>
            <a:rPr kumimoji="1" lang="ja-JP" altLang="ja-JP" sz="1100">
              <a:solidFill>
                <a:schemeClr val="dk1"/>
              </a:solidFill>
              <a:effectLst/>
              <a:latin typeface="+mn-lt"/>
              <a:ea typeface="+mn-ea"/>
              <a:cs typeface="+mn-cs"/>
            </a:rPr>
            <a:t>なっている。これは鳥取県西部広域行政管理組合等一部事務組合への負担金が占める割合が多く、経常的に高くなってしまっている面がある。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は経常的になっている</a:t>
          </a:r>
          <a:r>
            <a:rPr kumimoji="1" lang="ja-JP" altLang="ja-JP" sz="1100">
              <a:solidFill>
                <a:schemeClr val="dk1"/>
              </a:solidFill>
              <a:effectLst/>
              <a:latin typeface="+mn-lt"/>
              <a:ea typeface="+mn-ea"/>
              <a:cs typeface="+mn-cs"/>
            </a:rPr>
            <a:t>補助金等</a:t>
          </a:r>
          <a:r>
            <a:rPr kumimoji="1" lang="ja-JP" altLang="en-US" sz="1100">
              <a:solidFill>
                <a:schemeClr val="dk1"/>
              </a:solidFill>
              <a:effectLst/>
              <a:latin typeface="+mn-lt"/>
              <a:ea typeface="+mn-ea"/>
              <a:cs typeface="+mn-cs"/>
            </a:rPr>
            <a:t>を定期的に</a:t>
          </a:r>
          <a:r>
            <a:rPr kumimoji="1" lang="ja-JP" altLang="ja-JP" sz="1100">
              <a:solidFill>
                <a:schemeClr val="dk1"/>
              </a:solidFill>
              <a:effectLst/>
              <a:latin typeface="+mn-lt"/>
              <a:ea typeface="+mn-ea"/>
              <a:cs typeface="+mn-cs"/>
            </a:rPr>
            <a:t>見直</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、歳出の抑制に努めていく。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2717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131572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2809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163576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3037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19558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335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令和元年度の公債費については、前年度比で</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ポイント上がったが、全国平均、県平均よりも低い数値で推移している。</a:t>
          </a:r>
          <a:endParaRPr lang="ja-JP" altLang="ja-JP" sz="1400">
            <a:effectLst/>
          </a:endParaRPr>
        </a:p>
        <a:p>
          <a:r>
            <a:rPr kumimoji="1" lang="ja-JP" altLang="ja-JP" sz="1100">
              <a:solidFill>
                <a:schemeClr val="dk1"/>
              </a:solidFill>
              <a:effectLst/>
              <a:latin typeface="+mn-lt"/>
              <a:ea typeface="+mn-ea"/>
              <a:cs typeface="+mn-cs"/>
            </a:rPr>
            <a:t>　行財政改革による新規地方債の発行抑制に起因していると考えられるが、引き続き計画的な起債発行に努め、公債費の上昇抑制を図る。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54611</xdr:rowOff>
    </xdr:from>
    <xdr:to>
      <xdr:col>24</xdr:col>
      <xdr:colOff>25400</xdr:colOff>
      <xdr:row>76</xdr:row>
      <xdr:rowOff>58420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0848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127000</xdr:rowOff>
    </xdr:from>
    <xdr:to>
      <xdr:col>19</xdr:col>
      <xdr:colOff>187325</xdr:colOff>
      <xdr:row>76</xdr:row>
      <xdr:rowOff>54611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98575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127000</xdr:rowOff>
    </xdr:from>
    <xdr:to>
      <xdr:col>15</xdr:col>
      <xdr:colOff>98425</xdr:colOff>
      <xdr:row>76</xdr:row>
      <xdr:rowOff>62230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9857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157480</xdr:rowOff>
    </xdr:from>
    <xdr:to>
      <xdr:col>11</xdr:col>
      <xdr:colOff>9525</xdr:colOff>
      <xdr:row>76</xdr:row>
      <xdr:rowOff>62230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0162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3811</xdr:rowOff>
    </xdr:from>
    <xdr:to>
      <xdr:col>20</xdr:col>
      <xdr:colOff>38100</xdr:colOff>
      <xdr:row>76</xdr:row>
      <xdr:rowOff>105411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76200</xdr:rowOff>
    </xdr:from>
    <xdr:to>
      <xdr:col>15</xdr:col>
      <xdr:colOff>149225</xdr:colOff>
      <xdr:row>76</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xdr:rowOff>
    </xdr:from>
    <xdr:to>
      <xdr:col>11</xdr:col>
      <xdr:colOff>60325</xdr:colOff>
      <xdr:row>76</xdr:row>
      <xdr:rowOff>113030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123207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106680</xdr:rowOff>
    </xdr:from>
    <xdr:to>
      <xdr:col>6</xdr:col>
      <xdr:colOff>171450</xdr:colOff>
      <xdr:row>76</xdr:row>
      <xdr:rowOff>36830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47007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年度は、前年度比で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下がっており</a:t>
          </a:r>
          <a:r>
            <a:rPr kumimoji="1" lang="ja-JP" altLang="ja-JP" sz="1100">
              <a:solidFill>
                <a:schemeClr val="dk1"/>
              </a:solidFill>
              <a:effectLst/>
              <a:latin typeface="+mn-lt"/>
              <a:ea typeface="+mn-ea"/>
              <a:cs typeface="+mn-cs"/>
            </a:rPr>
            <a:t>、全国平均・県平均よりも低くなっている。本村は行政規模が小さく、年度ごとに数値が変動しやすいため、今後も引き続き経常経費の抑制に努めていく。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60706</xdr:rowOff>
    </xdr:from>
    <xdr:to>
      <xdr:col>82</xdr:col>
      <xdr:colOff>107950</xdr:colOff>
      <xdr:row>77</xdr:row>
      <xdr:rowOff>67563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262356"/>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30987</xdr:rowOff>
    </xdr:from>
    <xdr:to>
      <xdr:col>78</xdr:col>
      <xdr:colOff>69850</xdr:colOff>
      <xdr:row>77</xdr:row>
      <xdr:rowOff>67563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3263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30987</xdr:rowOff>
    </xdr:from>
    <xdr:to>
      <xdr:col>73</xdr:col>
      <xdr:colOff>180975</xdr:colOff>
      <xdr:row>77</xdr:row>
      <xdr:rowOff>42418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3263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42418</xdr:rowOff>
    </xdr:from>
    <xdr:to>
      <xdr:col>69</xdr:col>
      <xdr:colOff>92075</xdr:colOff>
      <xdr:row>78</xdr:row>
      <xdr:rowOff>40132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4406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153433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16763</xdr:rowOff>
    </xdr:from>
    <xdr:to>
      <xdr:col>78</xdr:col>
      <xdr:colOff>120650</xdr:colOff>
      <xdr:row>77</xdr:row>
      <xdr:rowOff>118363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1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103140</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04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151637</xdr:rowOff>
    </xdr:from>
    <xdr:to>
      <xdr:col>74</xdr:col>
      <xdr:colOff>31750</xdr:colOff>
      <xdr:row>77</xdr:row>
      <xdr:rowOff>81787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8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91964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950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77995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160782</xdr:rowOff>
    </xdr:from>
    <xdr:to>
      <xdr:col>65</xdr:col>
      <xdr:colOff>53975</xdr:colOff>
      <xdr:row>78</xdr:row>
      <xdr:rowOff>90932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75709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13993</xdr:rowOff>
    </xdr:from>
    <xdr:to>
      <xdr:col>29</xdr:col>
      <xdr:colOff>127000</xdr:colOff>
      <xdr:row>19</xdr:row>
      <xdr:rowOff>40672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319168"/>
          <a:ext cx="647700" cy="26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12538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7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40672</xdr:rowOff>
    </xdr:from>
    <xdr:to>
      <xdr:col>26</xdr:col>
      <xdr:colOff>50800</xdr:colOff>
      <xdr:row>19</xdr:row>
      <xdr:rowOff>50445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345847"/>
          <a:ext cx="698500" cy="9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94858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8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50445</xdr:rowOff>
    </xdr:from>
    <xdr:to>
      <xdr:col>22</xdr:col>
      <xdr:colOff>114300</xdr:colOff>
      <xdr:row>19</xdr:row>
      <xdr:rowOff>52819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55620"/>
          <a:ext cx="698500" cy="2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101211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52819</xdr:rowOff>
    </xdr:from>
    <xdr:to>
      <xdr:col>18</xdr:col>
      <xdr:colOff>177800</xdr:colOff>
      <xdr:row>19</xdr:row>
      <xdr:rowOff>56904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357994"/>
          <a:ext cx="698500" cy="4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99611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107651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134643</xdr:rowOff>
    </xdr:from>
    <xdr:to>
      <xdr:col>29</xdr:col>
      <xdr:colOff>177800</xdr:colOff>
      <xdr:row>19</xdr:row>
      <xdr:rowOff>64793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68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43220</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7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161322</xdr:rowOff>
    </xdr:from>
    <xdr:to>
      <xdr:col>26</xdr:col>
      <xdr:colOff>101600</xdr:colOff>
      <xdr:row>19</xdr:row>
      <xdr:rowOff>91472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95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76249</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81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171095</xdr:rowOff>
    </xdr:from>
    <xdr:to>
      <xdr:col>22</xdr:col>
      <xdr:colOff>165100</xdr:colOff>
      <xdr:row>19</xdr:row>
      <xdr:rowOff>101245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304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86022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9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2019</xdr:rowOff>
    </xdr:from>
    <xdr:to>
      <xdr:col>19</xdr:col>
      <xdr:colOff>38100</xdr:colOff>
      <xdr:row>19</xdr:row>
      <xdr:rowOff>103619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307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88396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6104</xdr:rowOff>
    </xdr:from>
    <xdr:to>
      <xdr:col>15</xdr:col>
      <xdr:colOff>101600</xdr:colOff>
      <xdr:row>19</xdr:row>
      <xdr:rowOff>107704</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311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92481</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97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147306</xdr:rowOff>
    </xdr:from>
    <xdr:to>
      <xdr:col>29</xdr:col>
      <xdr:colOff>127000</xdr:colOff>
      <xdr:row>36</xdr:row>
      <xdr:rowOff>157283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00556"/>
          <a:ext cx="647700" cy="9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272235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82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157283</xdr:rowOff>
    </xdr:from>
    <xdr:to>
      <xdr:col>26</xdr:col>
      <xdr:colOff>50800</xdr:colOff>
      <xdr:row>37</xdr:row>
      <xdr:rowOff>55517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10533"/>
          <a:ext cx="698500" cy="69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209386</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139070</xdr:rowOff>
    </xdr:from>
    <xdr:to>
      <xdr:col>22</xdr:col>
      <xdr:colOff>114300</xdr:colOff>
      <xdr:row>37</xdr:row>
      <xdr:rowOff>55517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092320"/>
          <a:ext cx="698500" cy="87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214089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139070</xdr:rowOff>
    </xdr:from>
    <xdr:to>
      <xdr:col>18</xdr:col>
      <xdr:colOff>177800</xdr:colOff>
      <xdr:row>37</xdr:row>
      <xdr:rowOff>81577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92320"/>
          <a:ext cx="698500" cy="113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14387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234325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96506</xdr:rowOff>
    </xdr:from>
    <xdr:to>
      <xdr:col>29</xdr:col>
      <xdr:colOff>177800</xdr:colOff>
      <xdr:row>37</xdr:row>
      <xdr:rowOff>26656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49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68583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2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106483</xdr:rowOff>
    </xdr:from>
    <xdr:to>
      <xdr:col>26</xdr:col>
      <xdr:colOff>101600</xdr:colOff>
      <xdr:row>37</xdr:row>
      <xdr:rowOff>36633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59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21410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46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4717</xdr:rowOff>
    </xdr:from>
    <xdr:to>
      <xdr:col>22</xdr:col>
      <xdr:colOff>165100</xdr:colOff>
      <xdr:row>37</xdr:row>
      <xdr:rowOff>106317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29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91094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1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88270</xdr:rowOff>
    </xdr:from>
    <xdr:to>
      <xdr:col>19</xdr:col>
      <xdr:colOff>38100</xdr:colOff>
      <xdr:row>37</xdr:row>
      <xdr:rowOff>18420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41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200047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1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30777</xdr:rowOff>
    </xdr:from>
    <xdr:to>
      <xdr:col>15</xdr:col>
      <xdr:colOff>101600</xdr:colOff>
      <xdr:row>37</xdr:row>
      <xdr:rowOff>132377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55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117154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41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3,554
3,526
4.20
3,008,703
2,812,500
187,750
1,520,573
2,338,918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73058</xdr:rowOff>
    </xdr:from>
    <xdr:to>
      <xdr:col>24</xdr:col>
      <xdr:colOff>63500</xdr:colOff>
      <xdr:row>38</xdr:row>
      <xdr:rowOff>125495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3797300" y="6588158"/>
          <a:ext cx="838200" cy="5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111798</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283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125495</xdr:rowOff>
    </xdr:from>
    <xdr:to>
      <xdr:col>19</xdr:col>
      <xdr:colOff>177800</xdr:colOff>
      <xdr:row>38</xdr:row>
      <xdr:rowOff>129940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908300" y="6640595"/>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66745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23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127691</xdr:rowOff>
    </xdr:from>
    <xdr:to>
      <xdr:col>15</xdr:col>
      <xdr:colOff>50800</xdr:colOff>
      <xdr:row>38</xdr:row>
      <xdr:rowOff>129940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2019300" y="6642791"/>
          <a:ext cx="889000" cy="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73333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24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127691</xdr:rowOff>
    </xdr:from>
    <xdr:to>
      <xdr:col>10</xdr:col>
      <xdr:colOff>114300</xdr:colOff>
      <xdr:row>38</xdr:row>
      <xdr:rowOff>128542</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flipV="1">
          <a:off x="1130300" y="6642791"/>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68577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24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71541</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24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22258</xdr:rowOff>
    </xdr:from>
    <xdr:to>
      <xdr:col>24</xdr:col>
      <xdr:colOff>114300</xdr:colOff>
      <xdr:row>38</xdr:row>
      <xdr:rowOff>123858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653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108635</xdr:rowOff>
    </xdr:from>
    <xdr:ext cx="599010"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645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74695</xdr:rowOff>
    </xdr:from>
    <xdr:to>
      <xdr:col>20</xdr:col>
      <xdr:colOff>38100</xdr:colOff>
      <xdr:row>39</xdr:row>
      <xdr:rowOff>4845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658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167422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66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79140</xdr:rowOff>
    </xdr:from>
    <xdr:to>
      <xdr:col>15</xdr:col>
      <xdr:colOff>101600</xdr:colOff>
      <xdr:row>39</xdr:row>
      <xdr:rowOff>9290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65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417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608795" y="6686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76891</xdr:rowOff>
    </xdr:from>
    <xdr:to>
      <xdr:col>10</xdr:col>
      <xdr:colOff>165100</xdr:colOff>
      <xdr:row>39</xdr:row>
      <xdr:rowOff>7041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659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169618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719795" y="668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77742</xdr:rowOff>
    </xdr:from>
    <xdr:to>
      <xdr:col>6</xdr:col>
      <xdr:colOff>38100</xdr:colOff>
      <xdr:row>39</xdr:row>
      <xdr:rowOff>7892</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659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170469</xdr:rowOff>
    </xdr:from>
    <xdr:ext cx="59901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830795" y="668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111225</xdr:rowOff>
    </xdr:from>
    <xdr:to>
      <xdr:col>24</xdr:col>
      <xdr:colOff>63500</xdr:colOff>
      <xdr:row>58</xdr:row>
      <xdr:rowOff>145132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10055325"/>
          <a:ext cx="838200" cy="3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125347</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726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111225</xdr:rowOff>
    </xdr:from>
    <xdr:to>
      <xdr:col>19</xdr:col>
      <xdr:colOff>177800</xdr:colOff>
      <xdr:row>58</xdr:row>
      <xdr:rowOff>161440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10055325"/>
          <a:ext cx="889000" cy="5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38747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963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161440</xdr:rowOff>
    </xdr:from>
    <xdr:to>
      <xdr:col>15</xdr:col>
      <xdr:colOff>50800</xdr:colOff>
      <xdr:row>58</xdr:row>
      <xdr:rowOff>167529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105540"/>
          <a:ext cx="889000" cy="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37209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963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153183</xdr:rowOff>
    </xdr:from>
    <xdr:to>
      <xdr:col>10</xdr:col>
      <xdr:colOff>114300</xdr:colOff>
      <xdr:row>58</xdr:row>
      <xdr:rowOff>167529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10097283"/>
          <a:ext cx="889000" cy="1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33437</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963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40642</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964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94332</xdr:rowOff>
    </xdr:from>
    <xdr:to>
      <xdr:col>24</xdr:col>
      <xdr:colOff>114300</xdr:colOff>
      <xdr:row>59</xdr:row>
      <xdr:rowOff>24482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1003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9259</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95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60425</xdr:rowOff>
    </xdr:from>
    <xdr:to>
      <xdr:col>20</xdr:col>
      <xdr:colOff>38100</xdr:colOff>
      <xdr:row>58</xdr:row>
      <xdr:rowOff>162025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0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153152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1009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110640</xdr:rowOff>
    </xdr:from>
    <xdr:to>
      <xdr:col>15</xdr:col>
      <xdr:colOff>101600</xdr:colOff>
      <xdr:row>59</xdr:row>
      <xdr:rowOff>40790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5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31917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1014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116729</xdr:rowOff>
    </xdr:from>
    <xdr:to>
      <xdr:col>10</xdr:col>
      <xdr:colOff>165100</xdr:colOff>
      <xdr:row>59</xdr:row>
      <xdr:rowOff>46879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38006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15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102383</xdr:rowOff>
    </xdr:from>
    <xdr:to>
      <xdr:col>6</xdr:col>
      <xdr:colOff>38100</xdr:colOff>
      <xdr:row>59</xdr:row>
      <xdr:rowOff>32533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4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23660</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101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33108</xdr:rowOff>
    </xdr:from>
    <xdr:to>
      <xdr:col>24</xdr:col>
      <xdr:colOff>63500</xdr:colOff>
      <xdr:row>79</xdr:row>
      <xdr:rowOff>36041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77658"/>
          <a:ext cx="8382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100610</xdr:rowOff>
    </xdr:from>
    <xdr:ext cx="534377"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3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36041</xdr:rowOff>
    </xdr:from>
    <xdr:to>
      <xdr:col>19</xdr:col>
      <xdr:colOff>177800</xdr:colOff>
      <xdr:row>79</xdr:row>
      <xdr:rowOff>37036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80591"/>
          <a:ext cx="8890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33332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30111" y="132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34768</xdr:rowOff>
    </xdr:from>
    <xdr:to>
      <xdr:col>15</xdr:col>
      <xdr:colOff>50800</xdr:colOff>
      <xdr:row>79</xdr:row>
      <xdr:rowOff>37036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79318"/>
          <a:ext cx="889000" cy="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19666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41111" y="132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30349</xdr:rowOff>
    </xdr:from>
    <xdr:to>
      <xdr:col>10</xdr:col>
      <xdr:colOff>114300</xdr:colOff>
      <xdr:row>79</xdr:row>
      <xdr:rowOff>34768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74899"/>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22821</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52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27207</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63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153758</xdr:rowOff>
    </xdr:from>
    <xdr:to>
      <xdr:col>24</xdr:col>
      <xdr:colOff>114300</xdr:colOff>
      <xdr:row>79</xdr:row>
      <xdr:rowOff>83908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5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68685</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4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156691</xdr:rowOff>
    </xdr:from>
    <xdr:to>
      <xdr:col>20</xdr:col>
      <xdr:colOff>38100</xdr:colOff>
      <xdr:row>79</xdr:row>
      <xdr:rowOff>86841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52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77968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62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157686</xdr:rowOff>
    </xdr:from>
    <xdr:to>
      <xdr:col>15</xdr:col>
      <xdr:colOff>101600</xdr:colOff>
      <xdr:row>79</xdr:row>
      <xdr:rowOff>87836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53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78963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62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155418</xdr:rowOff>
    </xdr:from>
    <xdr:to>
      <xdr:col>10</xdr:col>
      <xdr:colOff>165100</xdr:colOff>
      <xdr:row>79</xdr:row>
      <xdr:rowOff>85568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52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76695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62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150999</xdr:rowOff>
    </xdr:from>
    <xdr:to>
      <xdr:col>6</xdr:col>
      <xdr:colOff>38100</xdr:colOff>
      <xdr:row>79</xdr:row>
      <xdr:rowOff>81149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52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72276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61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40923</xdr:rowOff>
    </xdr:from>
    <xdr:to>
      <xdr:col>24</xdr:col>
      <xdr:colOff>63500</xdr:colOff>
      <xdr:row>93</xdr:row>
      <xdr:rowOff>81026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5985773"/>
          <a:ext cx="8382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55266</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17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12587</xdr:rowOff>
    </xdr:from>
    <xdr:to>
      <xdr:col>19</xdr:col>
      <xdr:colOff>177800</xdr:colOff>
      <xdr:row>93</xdr:row>
      <xdr:rowOff>81026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908300" y="15957437"/>
          <a:ext cx="889000" cy="6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40798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32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12587</xdr:rowOff>
    </xdr:from>
    <xdr:to>
      <xdr:col>15</xdr:col>
      <xdr:colOff>50800</xdr:colOff>
      <xdr:row>93</xdr:row>
      <xdr:rowOff>68540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5957437"/>
          <a:ext cx="889000" cy="5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58281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34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68540</xdr:rowOff>
    </xdr:from>
    <xdr:to>
      <xdr:col>10</xdr:col>
      <xdr:colOff>114300</xdr:colOff>
      <xdr:row>93</xdr:row>
      <xdr:rowOff>113978</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013390"/>
          <a:ext cx="889000" cy="4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69787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56768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161573</xdr:rowOff>
    </xdr:from>
    <xdr:to>
      <xdr:col>24</xdr:col>
      <xdr:colOff>114300</xdr:colOff>
      <xdr:row>93</xdr:row>
      <xdr:rowOff>91723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59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13000</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78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30226</xdr:rowOff>
    </xdr:from>
    <xdr:to>
      <xdr:col>20</xdr:col>
      <xdr:colOff>38100</xdr:colOff>
      <xdr:row>93</xdr:row>
      <xdr:rowOff>131826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597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148353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575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133237</xdr:rowOff>
    </xdr:from>
    <xdr:to>
      <xdr:col>15</xdr:col>
      <xdr:colOff>101600</xdr:colOff>
      <xdr:row>93</xdr:row>
      <xdr:rowOff>63387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590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79914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568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17740</xdr:rowOff>
    </xdr:from>
    <xdr:to>
      <xdr:col>10</xdr:col>
      <xdr:colOff>165100</xdr:colOff>
      <xdr:row>93</xdr:row>
      <xdr:rowOff>119340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59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135867</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573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63178</xdr:rowOff>
    </xdr:from>
    <xdr:to>
      <xdr:col>6</xdr:col>
      <xdr:colOff>38100</xdr:colOff>
      <xdr:row>93</xdr:row>
      <xdr:rowOff>164778</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0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9855</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578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74524</xdr:rowOff>
    </xdr:from>
    <xdr:to>
      <xdr:col>54</xdr:col>
      <xdr:colOff>189865</xdr:colOff>
      <xdr:row>37</xdr:row>
      <xdr:rowOff>88684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18024"/>
          <a:ext cx="1270" cy="1214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92511</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43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88684</xdr:rowOff>
    </xdr:from>
    <xdr:to>
      <xdr:col>55</xdr:col>
      <xdr:colOff>88900</xdr:colOff>
      <xdr:row>37</xdr:row>
      <xdr:rowOff>88684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43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21201</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9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74524</xdr:rowOff>
    </xdr:from>
    <xdr:to>
      <xdr:col>55</xdr:col>
      <xdr:colOff>88900</xdr:colOff>
      <xdr:row>30</xdr:row>
      <xdr:rowOff>74524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1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126512</xdr:rowOff>
    </xdr:from>
    <xdr:to>
      <xdr:col>55</xdr:col>
      <xdr:colOff>0</xdr:colOff>
      <xdr:row>38</xdr:row>
      <xdr:rowOff>35575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98712"/>
          <a:ext cx="838200" cy="25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80377</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0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57500</xdr:rowOff>
    </xdr:from>
    <xdr:to>
      <xdr:col>55</xdr:col>
      <xdr:colOff>50800</xdr:colOff>
      <xdr:row>35</xdr:row>
      <xdr:rowOff>159100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21224</xdr:rowOff>
    </xdr:from>
    <xdr:to>
      <xdr:col>50</xdr:col>
      <xdr:colOff>114300</xdr:colOff>
      <xdr:row>38</xdr:row>
      <xdr:rowOff>35575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536324"/>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140773</xdr:rowOff>
    </xdr:from>
    <xdr:to>
      <xdr:col>50</xdr:col>
      <xdr:colOff>165100</xdr:colOff>
      <xdr:row>37</xdr:row>
      <xdr:rowOff>70923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87450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21224</xdr:rowOff>
    </xdr:from>
    <xdr:to>
      <xdr:col>45</xdr:col>
      <xdr:colOff>177800</xdr:colOff>
      <xdr:row>38</xdr:row>
      <xdr:rowOff>32595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536324"/>
          <a:ext cx="889000" cy="1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136531</xdr:rowOff>
    </xdr:from>
    <xdr:to>
      <xdr:col>46</xdr:col>
      <xdr:colOff>38100</xdr:colOff>
      <xdr:row>37</xdr:row>
      <xdr:rowOff>66681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83208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26491</xdr:rowOff>
    </xdr:from>
    <xdr:to>
      <xdr:col>41</xdr:col>
      <xdr:colOff>50800</xdr:colOff>
      <xdr:row>38</xdr:row>
      <xdr:rowOff>32595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541591"/>
          <a:ext cx="8890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163841</xdr:rowOff>
    </xdr:from>
    <xdr:to>
      <xdr:col>41</xdr:col>
      <xdr:colOff>101600</xdr:colOff>
      <xdr:row>37</xdr:row>
      <xdr:rowOff>93991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110518</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167344</xdr:rowOff>
    </xdr:from>
    <xdr:to>
      <xdr:col>36</xdr:col>
      <xdr:colOff>165100</xdr:colOff>
      <xdr:row>37</xdr:row>
      <xdr:rowOff>97494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114021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75712</xdr:rowOff>
    </xdr:from>
    <xdr:to>
      <xdr:col>55</xdr:col>
      <xdr:colOff>50800</xdr:colOff>
      <xdr:row>37</xdr:row>
      <xdr:rowOff>5862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4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54139</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2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156225</xdr:rowOff>
    </xdr:from>
    <xdr:to>
      <xdr:col>50</xdr:col>
      <xdr:colOff>165100</xdr:colOff>
      <xdr:row>38</xdr:row>
      <xdr:rowOff>86375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9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77502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9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141874</xdr:rowOff>
    </xdr:from>
    <xdr:to>
      <xdr:col>46</xdr:col>
      <xdr:colOff>38100</xdr:colOff>
      <xdr:row>38</xdr:row>
      <xdr:rowOff>72024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8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63151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57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153245</xdr:rowOff>
    </xdr:from>
    <xdr:to>
      <xdr:col>41</xdr:col>
      <xdr:colOff>101600</xdr:colOff>
      <xdr:row>38</xdr:row>
      <xdr:rowOff>83395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74522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147141</xdr:rowOff>
    </xdr:from>
    <xdr:to>
      <xdr:col>36</xdr:col>
      <xdr:colOff>165100</xdr:colOff>
      <xdr:row>38</xdr:row>
      <xdr:rowOff>77291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9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68418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58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167501</xdr:rowOff>
    </xdr:from>
    <xdr:to>
      <xdr:col>55</xdr:col>
      <xdr:colOff>0</xdr:colOff>
      <xdr:row>58</xdr:row>
      <xdr:rowOff>18401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40151"/>
          <a:ext cx="838200" cy="2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150439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0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129712</xdr:rowOff>
    </xdr:from>
    <xdr:to>
      <xdr:col>50</xdr:col>
      <xdr:colOff>114300</xdr:colOff>
      <xdr:row>58</xdr:row>
      <xdr:rowOff>18401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02362"/>
          <a:ext cx="889000" cy="6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83048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51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109989</xdr:rowOff>
    </xdr:from>
    <xdr:to>
      <xdr:col>45</xdr:col>
      <xdr:colOff>177800</xdr:colOff>
      <xdr:row>57</xdr:row>
      <xdr:rowOff>129712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82639"/>
          <a:ext cx="889000" cy="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98592</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2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109989</xdr:rowOff>
    </xdr:from>
    <xdr:to>
      <xdr:col>41</xdr:col>
      <xdr:colOff>50800</xdr:colOff>
      <xdr:row>57</xdr:row>
      <xdr:rowOff>163309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82639"/>
          <a:ext cx="889000" cy="5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82829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51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86841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51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116701</xdr:rowOff>
    </xdr:from>
    <xdr:to>
      <xdr:col>55</xdr:col>
      <xdr:colOff>50800</xdr:colOff>
      <xdr:row>58</xdr:row>
      <xdr:rowOff>46851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8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31628</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139051</xdr:rowOff>
    </xdr:from>
    <xdr:to>
      <xdr:col>50</xdr:col>
      <xdr:colOff>165100</xdr:colOff>
      <xdr:row>58</xdr:row>
      <xdr:rowOff>69201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1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60328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0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78912</xdr:rowOff>
    </xdr:from>
    <xdr:to>
      <xdr:col>46</xdr:col>
      <xdr:colOff>38100</xdr:colOff>
      <xdr:row>58</xdr:row>
      <xdr:rowOff>9062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5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189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94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59189</xdr:rowOff>
    </xdr:from>
    <xdr:to>
      <xdr:col>41</xdr:col>
      <xdr:colOff>101600</xdr:colOff>
      <xdr:row>57</xdr:row>
      <xdr:rowOff>160789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3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151916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92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112509</xdr:rowOff>
    </xdr:from>
    <xdr:to>
      <xdr:col>36</xdr:col>
      <xdr:colOff>165100</xdr:colOff>
      <xdr:row>58</xdr:row>
      <xdr:rowOff>42659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8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33786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7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40898</xdr:rowOff>
    </xdr:from>
    <xdr:to>
      <xdr:col>55</xdr:col>
      <xdr:colOff>0</xdr:colOff>
      <xdr:row>79</xdr:row>
      <xdr:rowOff>42830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85448"/>
          <a:ext cx="838200" cy="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98849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00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24287</xdr:rowOff>
    </xdr:from>
    <xdr:to>
      <xdr:col>50</xdr:col>
      <xdr:colOff>114300</xdr:colOff>
      <xdr:row>79</xdr:row>
      <xdr:rowOff>42830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68837"/>
          <a:ext cx="889000" cy="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18542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22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24287</xdr:rowOff>
    </xdr:from>
    <xdr:to>
      <xdr:col>45</xdr:col>
      <xdr:colOff>177800</xdr:colOff>
      <xdr:row>79</xdr:row>
      <xdr:rowOff>36041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68837"/>
          <a:ext cx="88900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25770</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2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36041</xdr:rowOff>
    </xdr:from>
    <xdr:to>
      <xdr:col>41</xdr:col>
      <xdr:colOff>50800</xdr:colOff>
      <xdr:row>79</xdr:row>
      <xdr:rowOff>43782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80591"/>
          <a:ext cx="889000" cy="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17933</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21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20561</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72795" y="132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161548</xdr:rowOff>
    </xdr:from>
    <xdr:to>
      <xdr:col>55</xdr:col>
      <xdr:colOff>50800</xdr:colOff>
      <xdr:row>79</xdr:row>
      <xdr:rowOff>91698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3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76475</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4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163480</xdr:rowOff>
    </xdr:from>
    <xdr:to>
      <xdr:col>50</xdr:col>
      <xdr:colOff>165100</xdr:colOff>
      <xdr:row>79</xdr:row>
      <xdr:rowOff>93630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84757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2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144937</xdr:rowOff>
    </xdr:from>
    <xdr:to>
      <xdr:col>46</xdr:col>
      <xdr:colOff>38100</xdr:colOff>
      <xdr:row>79</xdr:row>
      <xdr:rowOff>75087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1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66214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61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156691</xdr:rowOff>
    </xdr:from>
    <xdr:to>
      <xdr:col>41</xdr:col>
      <xdr:colOff>101600</xdr:colOff>
      <xdr:row>79</xdr:row>
      <xdr:rowOff>86841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2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77968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62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164432</xdr:rowOff>
    </xdr:from>
    <xdr:to>
      <xdr:col>36</xdr:col>
      <xdr:colOff>165100</xdr:colOff>
      <xdr:row>79</xdr:row>
      <xdr:rowOff>94582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3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85709</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3017" y="13630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108355</xdr:rowOff>
    </xdr:from>
    <xdr:to>
      <xdr:col>55</xdr:col>
      <xdr:colOff>0</xdr:colOff>
      <xdr:row>98</xdr:row>
      <xdr:rowOff>130687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10455"/>
          <a:ext cx="838200" cy="2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105903</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6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103161</xdr:rowOff>
    </xdr:from>
    <xdr:to>
      <xdr:col>50</xdr:col>
      <xdr:colOff>114300</xdr:colOff>
      <xdr:row>98</xdr:row>
      <xdr:rowOff>130687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05261"/>
          <a:ext cx="889000" cy="2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51502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98789</xdr:rowOff>
    </xdr:from>
    <xdr:to>
      <xdr:col>45</xdr:col>
      <xdr:colOff>177800</xdr:colOff>
      <xdr:row>98</xdr:row>
      <xdr:rowOff>103161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00889"/>
          <a:ext cx="889000" cy="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66442</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2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98789</xdr:rowOff>
    </xdr:from>
    <xdr:to>
      <xdr:col>41</xdr:col>
      <xdr:colOff>50800</xdr:colOff>
      <xdr:row>98</xdr:row>
      <xdr:rowOff>109953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00889"/>
          <a:ext cx="889000" cy="1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54385</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1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62676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2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57555</xdr:rowOff>
    </xdr:from>
    <xdr:to>
      <xdr:col>55</xdr:col>
      <xdr:colOff>50800</xdr:colOff>
      <xdr:row>98</xdr:row>
      <xdr:rowOff>159155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5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143932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79887</xdr:rowOff>
    </xdr:from>
    <xdr:to>
      <xdr:col>50</xdr:col>
      <xdr:colOff>165100</xdr:colOff>
      <xdr:row>99</xdr:row>
      <xdr:rowOff>10037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1164</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04428" y="1697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52361</xdr:rowOff>
    </xdr:from>
    <xdr:to>
      <xdr:col>46</xdr:col>
      <xdr:colOff>38100</xdr:colOff>
      <xdr:row>98</xdr:row>
      <xdr:rowOff>153961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5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145088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4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47989</xdr:rowOff>
    </xdr:from>
    <xdr:to>
      <xdr:col>41</xdr:col>
      <xdr:colOff>101600</xdr:colOff>
      <xdr:row>98</xdr:row>
      <xdr:rowOff>149589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5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140716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4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59153</xdr:rowOff>
    </xdr:from>
    <xdr:to>
      <xdr:col>36</xdr:col>
      <xdr:colOff>165100</xdr:colOff>
      <xdr:row>98</xdr:row>
      <xdr:rowOff>160753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6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151880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158000</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108246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14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112804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82820</xdr:rowOff>
    </xdr:from>
    <xdr:to>
      <xdr:col>85</xdr:col>
      <xdr:colOff>127000</xdr:colOff>
      <xdr:row>78</xdr:row>
      <xdr:rowOff>90669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455920"/>
          <a:ext cx="8382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69023</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99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90669</xdr:rowOff>
    </xdr:from>
    <xdr:to>
      <xdr:col>81</xdr:col>
      <xdr:colOff>50800</xdr:colOff>
      <xdr:row>78</xdr:row>
      <xdr:rowOff>112221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463769"/>
          <a:ext cx="889000" cy="2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138944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92345</xdr:rowOff>
    </xdr:from>
    <xdr:to>
      <xdr:col>76</xdr:col>
      <xdr:colOff>114300</xdr:colOff>
      <xdr:row>78</xdr:row>
      <xdr:rowOff>112221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465445"/>
          <a:ext cx="889000" cy="1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161083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92345</xdr:rowOff>
    </xdr:from>
    <xdr:to>
      <xdr:col>71</xdr:col>
      <xdr:colOff>177800</xdr:colOff>
      <xdr:row>78</xdr:row>
      <xdr:rowOff>115058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465445"/>
          <a:ext cx="889000" cy="2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150576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165078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32020</xdr:rowOff>
    </xdr:from>
    <xdr:to>
      <xdr:col>85</xdr:col>
      <xdr:colOff>177800</xdr:colOff>
      <xdr:row>78</xdr:row>
      <xdr:rowOff>133620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40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118397</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3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39869</xdr:rowOff>
    </xdr:from>
    <xdr:to>
      <xdr:col>81</xdr:col>
      <xdr:colOff>101600</xdr:colOff>
      <xdr:row>78</xdr:row>
      <xdr:rowOff>141469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41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132596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5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61421</xdr:rowOff>
    </xdr:from>
    <xdr:to>
      <xdr:col>76</xdr:col>
      <xdr:colOff>165100</xdr:colOff>
      <xdr:row>78</xdr:row>
      <xdr:rowOff>163021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43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154148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52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41545</xdr:rowOff>
    </xdr:from>
    <xdr:to>
      <xdr:col>72</xdr:col>
      <xdr:colOff>38100</xdr:colOff>
      <xdr:row>78</xdr:row>
      <xdr:rowOff>143145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41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134272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50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64258</xdr:rowOff>
    </xdr:from>
    <xdr:to>
      <xdr:col>67</xdr:col>
      <xdr:colOff>101600</xdr:colOff>
      <xdr:row>78</xdr:row>
      <xdr:rowOff>165858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43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156985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53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850</xdr:rowOff>
    </xdr:from>
    <xdr:to>
      <xdr:col>85</xdr:col>
      <xdr:colOff>127000</xdr:colOff>
      <xdr:row>99</xdr:row>
      <xdr:rowOff>28654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974400"/>
          <a:ext cx="838200" cy="2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130343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76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850</xdr:rowOff>
    </xdr:from>
    <xdr:to>
      <xdr:col>81</xdr:col>
      <xdr:colOff>50800</xdr:colOff>
      <xdr:row>99</xdr:row>
      <xdr:rowOff>16883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974400"/>
          <a:ext cx="889000" cy="1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46266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16883</xdr:rowOff>
    </xdr:from>
    <xdr:to>
      <xdr:col>76</xdr:col>
      <xdr:colOff>114300</xdr:colOff>
      <xdr:row>99</xdr:row>
      <xdr:rowOff>39436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990433"/>
          <a:ext cx="889000" cy="2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46721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35424</xdr:rowOff>
    </xdr:from>
    <xdr:to>
      <xdr:col>71</xdr:col>
      <xdr:colOff>177800</xdr:colOff>
      <xdr:row>99</xdr:row>
      <xdr:rowOff>39436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7008974"/>
          <a:ext cx="889000" cy="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57253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44697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149304</xdr:rowOff>
    </xdr:from>
    <xdr:to>
      <xdr:col>85</xdr:col>
      <xdr:colOff>177800</xdr:colOff>
      <xdr:row>99</xdr:row>
      <xdr:rowOff>79454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9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85893</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8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121500</xdr:rowOff>
    </xdr:from>
    <xdr:to>
      <xdr:col>81</xdr:col>
      <xdr:colOff>101600</xdr:colOff>
      <xdr:row>99</xdr:row>
      <xdr:rowOff>51650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92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42777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701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137533</xdr:rowOff>
    </xdr:from>
    <xdr:to>
      <xdr:col>76</xdr:col>
      <xdr:colOff>165100</xdr:colOff>
      <xdr:row>99</xdr:row>
      <xdr:rowOff>67683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93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58810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703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160086</xdr:rowOff>
    </xdr:from>
    <xdr:to>
      <xdr:col>72</xdr:col>
      <xdr:colOff>38100</xdr:colOff>
      <xdr:row>99</xdr:row>
      <xdr:rowOff>90236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6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81363</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70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156074</xdr:rowOff>
    </xdr:from>
    <xdr:to>
      <xdr:col>67</xdr:col>
      <xdr:colOff>101600</xdr:colOff>
      <xdr:row>99</xdr:row>
      <xdr:rowOff>86224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95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77351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705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29439</xdr:rowOff>
    </xdr:from>
    <xdr:to>
      <xdr:col>116</xdr:col>
      <xdr:colOff>63500</xdr:colOff>
      <xdr:row>59</xdr:row>
      <xdr:rowOff>31572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44989"/>
          <a:ext cx="8382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31572</xdr:rowOff>
    </xdr:from>
    <xdr:to>
      <xdr:col>111</xdr:col>
      <xdr:colOff>177800</xdr:colOff>
      <xdr:row>59</xdr:row>
      <xdr:rowOff>38227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47122"/>
          <a:ext cx="889000" cy="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23800</xdr:rowOff>
    </xdr:from>
    <xdr:to>
      <xdr:col>107</xdr:col>
      <xdr:colOff>50800</xdr:colOff>
      <xdr:row>59</xdr:row>
      <xdr:rowOff>38227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39350"/>
          <a:ext cx="889000" cy="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23800</xdr:rowOff>
    </xdr:from>
    <xdr:to>
      <xdr:col>102</xdr:col>
      <xdr:colOff>114300</xdr:colOff>
      <xdr:row>59</xdr:row>
      <xdr:rowOff>30480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39350"/>
          <a:ext cx="889000" cy="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150089</xdr:rowOff>
    </xdr:from>
    <xdr:to>
      <xdr:col>116</xdr:col>
      <xdr:colOff>114300</xdr:colOff>
      <xdr:row>59</xdr:row>
      <xdr:rowOff>80239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65016</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0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152222</xdr:rowOff>
    </xdr:from>
    <xdr:to>
      <xdr:col>112</xdr:col>
      <xdr:colOff>38100</xdr:colOff>
      <xdr:row>59</xdr:row>
      <xdr:rowOff>82372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73499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8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158877</xdr:rowOff>
    </xdr:from>
    <xdr:to>
      <xdr:col>107</xdr:col>
      <xdr:colOff>101600</xdr:colOff>
      <xdr:row>59</xdr:row>
      <xdr:rowOff>89027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80154</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144450</xdr:rowOff>
    </xdr:from>
    <xdr:to>
      <xdr:col>102</xdr:col>
      <xdr:colOff>165100</xdr:colOff>
      <xdr:row>59</xdr:row>
      <xdr:rowOff>74600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65727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8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151130</xdr:rowOff>
    </xdr:from>
    <xdr:to>
      <xdr:col>98</xdr:col>
      <xdr:colOff>38100</xdr:colOff>
      <xdr:row>59</xdr:row>
      <xdr:rowOff>81280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72407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8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119914</xdr:rowOff>
    </xdr:from>
    <xdr:to>
      <xdr:col>116</xdr:col>
      <xdr:colOff>63500</xdr:colOff>
      <xdr:row>78</xdr:row>
      <xdr:rowOff>149961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3493014"/>
          <a:ext cx="838200" cy="3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9309</xdr:rowOff>
    </xdr:from>
    <xdr:ext cx="599010"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39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117777</xdr:rowOff>
    </xdr:from>
    <xdr:to>
      <xdr:col>111</xdr:col>
      <xdr:colOff>177800</xdr:colOff>
      <xdr:row>78</xdr:row>
      <xdr:rowOff>119914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490877"/>
          <a:ext cx="889000" cy="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106590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23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83238</xdr:rowOff>
    </xdr:from>
    <xdr:to>
      <xdr:col>107</xdr:col>
      <xdr:colOff>50800</xdr:colOff>
      <xdr:row>78</xdr:row>
      <xdr:rowOff>117777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456338"/>
          <a:ext cx="889000" cy="3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92234</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34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83238</xdr:rowOff>
    </xdr:from>
    <xdr:to>
      <xdr:col>102</xdr:col>
      <xdr:colOff>114300</xdr:colOff>
      <xdr:row>78</xdr:row>
      <xdr:rowOff>95887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456338"/>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120181</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45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115437</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56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99161</xdr:rowOff>
    </xdr:from>
    <xdr:to>
      <xdr:col>116</xdr:col>
      <xdr:colOff>114300</xdr:colOff>
      <xdr:row>79</xdr:row>
      <xdr:rowOff>29311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47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14088</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38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69114</xdr:rowOff>
    </xdr:from>
    <xdr:to>
      <xdr:col>112</xdr:col>
      <xdr:colOff>38100</xdr:colOff>
      <xdr:row>78</xdr:row>
      <xdr:rowOff>170714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4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161841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53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66977</xdr:rowOff>
    </xdr:from>
    <xdr:to>
      <xdr:col>107</xdr:col>
      <xdr:colOff>101600</xdr:colOff>
      <xdr:row>78</xdr:row>
      <xdr:rowOff>168577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4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159704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53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32438</xdr:rowOff>
    </xdr:from>
    <xdr:to>
      <xdr:col>102</xdr:col>
      <xdr:colOff>165100</xdr:colOff>
      <xdr:row>78</xdr:row>
      <xdr:rowOff>134038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40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125165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49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45087</xdr:rowOff>
    </xdr:from>
    <xdr:to>
      <xdr:col>98</xdr:col>
      <xdr:colOff>38100</xdr:colOff>
      <xdr:row>78</xdr:row>
      <xdr:rowOff>146687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41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137814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51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人件費については、令和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会計年度任用職員制度の開始により</a:t>
          </a:r>
          <a:r>
            <a:rPr kumimoji="1" lang="ja-JP" altLang="ja-JP" sz="1100">
              <a:solidFill>
                <a:schemeClr val="dk1"/>
              </a:solidFill>
              <a:effectLst/>
              <a:latin typeface="+mn-lt"/>
              <a:ea typeface="+mn-ea"/>
              <a:cs typeface="+mn-cs"/>
            </a:rPr>
            <a:t>前年よりも</a:t>
          </a:r>
          <a:r>
            <a:rPr kumimoji="1" lang="en-US" altLang="ja-JP" sz="1100">
              <a:solidFill>
                <a:schemeClr val="dk1"/>
              </a:solidFill>
              <a:effectLst/>
              <a:latin typeface="+mn-lt"/>
              <a:ea typeface="+mn-ea"/>
              <a:cs typeface="+mn-cs"/>
            </a:rPr>
            <a:t>36,702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なった。物件費については、令和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ふるさと納税寄附者への報償費等が落ち着いていたため</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31,148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、依然として全国平均・県平均よりも高くなっている。補助費については、新型コロナウイルス感染症の感染拡大に伴い</a:t>
          </a:r>
          <a:r>
            <a:rPr kumimoji="1" lang="ja-JP" altLang="en-US" sz="1100">
              <a:solidFill>
                <a:schemeClr val="dk1"/>
              </a:solidFill>
              <a:effectLst/>
              <a:latin typeface="+mn-lt"/>
              <a:ea typeface="+mn-ea"/>
              <a:cs typeface="+mn-cs"/>
            </a:rPr>
            <a:t>特別定額給付金の実施や新型コロナ経済対策等の負担金増等</a:t>
          </a:r>
          <a:r>
            <a:rPr kumimoji="1" lang="ja-JP" altLang="ja-JP" sz="1100">
              <a:solidFill>
                <a:schemeClr val="dk1"/>
              </a:solidFill>
              <a:effectLst/>
              <a:latin typeface="+mn-lt"/>
              <a:ea typeface="+mn-ea"/>
              <a:cs typeface="+mn-cs"/>
            </a:rPr>
            <a:t>により、前年度比で</a:t>
          </a:r>
          <a:r>
            <a:rPr kumimoji="1" lang="en-US" altLang="ja-JP" sz="1100">
              <a:solidFill>
                <a:schemeClr val="dk1"/>
              </a:solidFill>
              <a:effectLst/>
              <a:latin typeface="+mn-lt"/>
              <a:ea typeface="+mn-ea"/>
              <a:cs typeface="+mn-cs"/>
            </a:rPr>
            <a:t>132,264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額となった。普通建設事業費は、</a:t>
          </a:r>
          <a:r>
            <a:rPr kumimoji="1" lang="ja-JP" altLang="en-US" sz="1100">
              <a:solidFill>
                <a:schemeClr val="dk1"/>
              </a:solidFill>
              <a:effectLst/>
              <a:latin typeface="+mn-lt"/>
              <a:ea typeface="+mn-ea"/>
              <a:cs typeface="+mn-cs"/>
            </a:rPr>
            <a:t>複合型子育て拠点施設建設に向けて設計の開始や小学校給食室空調整備等したため、</a:t>
          </a:r>
          <a:r>
            <a:rPr kumimoji="1" lang="ja-JP" altLang="ja-JP" sz="1100">
              <a:solidFill>
                <a:schemeClr val="dk1"/>
              </a:solidFill>
              <a:effectLst/>
              <a:latin typeface="+mn-lt"/>
              <a:ea typeface="+mn-ea"/>
              <a:cs typeface="+mn-cs"/>
            </a:rPr>
            <a:t>前年度比で新規整備</a:t>
          </a:r>
          <a:r>
            <a:rPr kumimoji="1" lang="en-US" altLang="ja-JP" sz="1100">
              <a:solidFill>
                <a:schemeClr val="dk1"/>
              </a:solidFill>
              <a:effectLst/>
              <a:latin typeface="+mn-lt"/>
              <a:ea typeface="+mn-ea"/>
              <a:cs typeface="+mn-cs"/>
            </a:rPr>
            <a:t>2,535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、更新整備</a:t>
          </a:r>
          <a:r>
            <a:rPr kumimoji="1" lang="en-US" altLang="ja-JP" sz="1100">
              <a:solidFill>
                <a:schemeClr val="dk1"/>
              </a:solidFill>
              <a:effectLst/>
              <a:latin typeface="+mn-lt"/>
              <a:ea typeface="+mn-ea"/>
              <a:cs typeface="+mn-cs"/>
            </a:rPr>
            <a:t>24,422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増と、類似団体の平均には及ばないものの全体的に増加した</a:t>
          </a:r>
          <a:r>
            <a:rPr kumimoji="1" lang="ja-JP" altLang="ja-JP" sz="1100">
              <a:solidFill>
                <a:schemeClr val="dk1"/>
              </a:solidFill>
              <a:effectLst/>
              <a:latin typeface="+mn-lt"/>
              <a:ea typeface="+mn-ea"/>
              <a:cs typeface="+mn-cs"/>
            </a:rPr>
            <a:t>。積立金は、ふるさと納税寄付額の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により、対前年度比で</a:t>
          </a:r>
          <a:r>
            <a:rPr kumimoji="1" lang="en-US" altLang="ja-JP" sz="1100">
              <a:solidFill>
                <a:schemeClr val="dk1"/>
              </a:solidFill>
              <a:effectLst/>
              <a:latin typeface="+mn-lt"/>
              <a:ea typeface="+mn-ea"/>
              <a:cs typeface="+mn-cs"/>
            </a:rPr>
            <a:t>36,490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減と</a:t>
          </a:r>
          <a:r>
            <a:rPr kumimoji="1" lang="ja-JP" altLang="ja-JP" sz="1100">
              <a:solidFill>
                <a:schemeClr val="dk1"/>
              </a:solidFill>
              <a:effectLst/>
              <a:latin typeface="+mn-lt"/>
              <a:ea typeface="+mn-ea"/>
              <a:cs typeface="+mn-cs"/>
            </a:rPr>
            <a:t>なった。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3,554
3,526
4.20
3,008,703
2,812,500
187,750
1,520,573
2,338,918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160306</xdr:rowOff>
    </xdr:from>
    <xdr:to>
      <xdr:col>24</xdr:col>
      <xdr:colOff>63500</xdr:colOff>
      <xdr:row>37</xdr:row>
      <xdr:rowOff>162217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503956"/>
          <a:ext cx="8382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99922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7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162217</xdr:rowOff>
    </xdr:from>
    <xdr:to>
      <xdr:col>19</xdr:col>
      <xdr:colOff>177800</xdr:colOff>
      <xdr:row>38</xdr:row>
      <xdr:rowOff>3324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05867"/>
          <a:ext cx="889000" cy="1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10970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1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161580</xdr:rowOff>
    </xdr:from>
    <xdr:to>
      <xdr:col>15</xdr:col>
      <xdr:colOff>50800</xdr:colOff>
      <xdr:row>38</xdr:row>
      <xdr:rowOff>3324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505230"/>
          <a:ext cx="8890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17044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18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155555</xdr:rowOff>
    </xdr:from>
    <xdr:to>
      <xdr:col>10</xdr:col>
      <xdr:colOff>114300</xdr:colOff>
      <xdr:row>37</xdr:row>
      <xdr:rowOff>161580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99205"/>
          <a:ext cx="889000" cy="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7149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1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2414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17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109506</xdr:rowOff>
    </xdr:from>
    <xdr:to>
      <xdr:col>24</xdr:col>
      <xdr:colOff>114300</xdr:colOff>
      <xdr:row>38</xdr:row>
      <xdr:rowOff>39656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55472</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39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111417</xdr:rowOff>
    </xdr:from>
    <xdr:to>
      <xdr:col>20</xdr:col>
      <xdr:colOff>38100</xdr:colOff>
      <xdr:row>38</xdr:row>
      <xdr:rowOff>41567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32694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54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123974</xdr:rowOff>
    </xdr:from>
    <xdr:to>
      <xdr:col>15</xdr:col>
      <xdr:colOff>101600</xdr:colOff>
      <xdr:row>38</xdr:row>
      <xdr:rowOff>54124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6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45251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56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110780</xdr:rowOff>
    </xdr:from>
    <xdr:to>
      <xdr:col>10</xdr:col>
      <xdr:colOff>165100</xdr:colOff>
      <xdr:row>38</xdr:row>
      <xdr:rowOff>40931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544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32057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54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104755</xdr:rowOff>
    </xdr:from>
    <xdr:to>
      <xdr:col>6</xdr:col>
      <xdr:colOff>38100</xdr:colOff>
      <xdr:row>38</xdr:row>
      <xdr:rowOff>34905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26032</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5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124023</xdr:rowOff>
    </xdr:from>
    <xdr:to>
      <xdr:col>24</xdr:col>
      <xdr:colOff>63500</xdr:colOff>
      <xdr:row>58</xdr:row>
      <xdr:rowOff>145667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68123"/>
          <a:ext cx="838200" cy="2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12190</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84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145667</xdr:rowOff>
    </xdr:from>
    <xdr:to>
      <xdr:col>19</xdr:col>
      <xdr:colOff>177800</xdr:colOff>
      <xdr:row>58</xdr:row>
      <xdr:rowOff>161754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897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156977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7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161754</xdr:rowOff>
    </xdr:from>
    <xdr:to>
      <xdr:col>15</xdr:col>
      <xdr:colOff>50800</xdr:colOff>
      <xdr:row>59</xdr:row>
      <xdr:rowOff>2659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105854"/>
          <a:ext cx="889000" cy="1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153896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7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165008</xdr:rowOff>
    </xdr:from>
    <xdr:to>
      <xdr:col>10</xdr:col>
      <xdr:colOff>114300</xdr:colOff>
      <xdr:row>59</xdr:row>
      <xdr:rowOff>2659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109108"/>
          <a:ext cx="889000" cy="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154105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75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146144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7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73223</xdr:rowOff>
    </xdr:from>
    <xdr:to>
      <xdr:col>24</xdr:col>
      <xdr:colOff>114300</xdr:colOff>
      <xdr:row>59</xdr:row>
      <xdr:rowOff>3373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1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159600</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3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94867</xdr:rowOff>
    </xdr:from>
    <xdr:to>
      <xdr:col>20</xdr:col>
      <xdr:colOff>38100</xdr:colOff>
      <xdr:row>59</xdr:row>
      <xdr:rowOff>25017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3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16144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13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110954</xdr:rowOff>
    </xdr:from>
    <xdr:to>
      <xdr:col>15</xdr:col>
      <xdr:colOff>101600</xdr:colOff>
      <xdr:row>59</xdr:row>
      <xdr:rowOff>41104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32231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147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123309</xdr:rowOff>
    </xdr:from>
    <xdr:to>
      <xdr:col>10</xdr:col>
      <xdr:colOff>165100</xdr:colOff>
      <xdr:row>59</xdr:row>
      <xdr:rowOff>53459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6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44586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16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114208</xdr:rowOff>
    </xdr:from>
    <xdr:to>
      <xdr:col>6</xdr:col>
      <xdr:colOff>38100</xdr:colOff>
      <xdr:row>59</xdr:row>
      <xdr:rowOff>44358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5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35485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15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98293</xdr:rowOff>
    </xdr:from>
    <xdr:to>
      <xdr:col>24</xdr:col>
      <xdr:colOff>63500</xdr:colOff>
      <xdr:row>76</xdr:row>
      <xdr:rowOff>114607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28493"/>
          <a:ext cx="838200" cy="1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140672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27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114607</xdr:rowOff>
    </xdr:from>
    <xdr:to>
      <xdr:col>19</xdr:col>
      <xdr:colOff>177800</xdr:colOff>
      <xdr:row>76</xdr:row>
      <xdr:rowOff>148349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44807"/>
          <a:ext cx="889000" cy="3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110641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79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134472</xdr:rowOff>
    </xdr:from>
    <xdr:to>
      <xdr:col>15</xdr:col>
      <xdr:colOff>50800</xdr:colOff>
      <xdr:row>76</xdr:row>
      <xdr:rowOff>148349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164672"/>
          <a:ext cx="889000" cy="1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103185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9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134472</xdr:rowOff>
    </xdr:from>
    <xdr:to>
      <xdr:col>10</xdr:col>
      <xdr:colOff>114300</xdr:colOff>
      <xdr:row>77</xdr:row>
      <xdr:rowOff>7824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64672"/>
          <a:ext cx="889000" cy="4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124075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1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159086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4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47493</xdr:rowOff>
    </xdr:from>
    <xdr:to>
      <xdr:col>24</xdr:col>
      <xdr:colOff>114300</xdr:colOff>
      <xdr:row>76</xdr:row>
      <xdr:rowOff>149093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7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25920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5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63807</xdr:rowOff>
    </xdr:from>
    <xdr:to>
      <xdr:col>20</xdr:col>
      <xdr:colOff>38100</xdr:colOff>
      <xdr:row>76</xdr:row>
      <xdr:rowOff>165407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9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156534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8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97549</xdr:rowOff>
    </xdr:from>
    <xdr:to>
      <xdr:col>15</xdr:col>
      <xdr:colOff>101600</xdr:colOff>
      <xdr:row>77</xdr:row>
      <xdr:rowOff>27699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2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18826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2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83672</xdr:rowOff>
    </xdr:from>
    <xdr:to>
      <xdr:col>10</xdr:col>
      <xdr:colOff>165100</xdr:colOff>
      <xdr:row>77</xdr:row>
      <xdr:rowOff>13822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1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4949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0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128474</xdr:rowOff>
    </xdr:from>
    <xdr:to>
      <xdr:col>6</xdr:col>
      <xdr:colOff>38100</xdr:colOff>
      <xdr:row>77</xdr:row>
      <xdr:rowOff>58624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49751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5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106637</xdr:rowOff>
    </xdr:from>
    <xdr:to>
      <xdr:col>24</xdr:col>
      <xdr:colOff>63500</xdr:colOff>
      <xdr:row>98</xdr:row>
      <xdr:rowOff>125411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08737"/>
          <a:ext cx="838200" cy="1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102026</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6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124788</xdr:rowOff>
    </xdr:from>
    <xdr:to>
      <xdr:col>19</xdr:col>
      <xdr:colOff>177800</xdr:colOff>
      <xdr:row>98</xdr:row>
      <xdr:rowOff>125411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926888"/>
          <a:ext cx="889000" cy="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24187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124436</xdr:rowOff>
    </xdr:from>
    <xdr:to>
      <xdr:col>15</xdr:col>
      <xdr:colOff>50800</xdr:colOff>
      <xdr:row>98</xdr:row>
      <xdr:rowOff>124788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926536"/>
          <a:ext cx="8890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170718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124436</xdr:rowOff>
    </xdr:from>
    <xdr:to>
      <xdr:col>10</xdr:col>
      <xdr:colOff>114300</xdr:colOff>
      <xdr:row>98</xdr:row>
      <xdr:rowOff>126975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926536"/>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161969</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44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8462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55837</xdr:rowOff>
    </xdr:from>
    <xdr:to>
      <xdr:col>24</xdr:col>
      <xdr:colOff>114300</xdr:colOff>
      <xdr:row>98</xdr:row>
      <xdr:rowOff>157437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5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142214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7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74611</xdr:rowOff>
    </xdr:from>
    <xdr:to>
      <xdr:col>20</xdr:col>
      <xdr:colOff>38100</xdr:colOff>
      <xdr:row>99</xdr:row>
      <xdr:rowOff>4761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7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167338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6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73988</xdr:rowOff>
    </xdr:from>
    <xdr:to>
      <xdr:col>15</xdr:col>
      <xdr:colOff>101600</xdr:colOff>
      <xdr:row>99</xdr:row>
      <xdr:rowOff>4138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7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166715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6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73636</xdr:rowOff>
    </xdr:from>
    <xdr:to>
      <xdr:col>10</xdr:col>
      <xdr:colOff>165100</xdr:colOff>
      <xdr:row>99</xdr:row>
      <xdr:rowOff>3786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7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166363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6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76175</xdr:rowOff>
    </xdr:from>
    <xdr:to>
      <xdr:col>6</xdr:col>
      <xdr:colOff>38100</xdr:colOff>
      <xdr:row>99</xdr:row>
      <xdr:rowOff>6325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168902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7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89222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85285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8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16309</xdr:rowOff>
    </xdr:from>
    <xdr:to>
      <xdr:col>55</xdr:col>
      <xdr:colOff>0</xdr:colOff>
      <xdr:row>59</xdr:row>
      <xdr:rowOff>21758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31859"/>
          <a:ext cx="8382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24023</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9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16309</xdr:rowOff>
    </xdr:from>
    <xdr:to>
      <xdr:col>50</xdr:col>
      <xdr:colOff>114300</xdr:colOff>
      <xdr:row>59</xdr:row>
      <xdr:rowOff>17507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31859"/>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136240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73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17507</xdr:rowOff>
    </xdr:from>
    <xdr:to>
      <xdr:col>45</xdr:col>
      <xdr:colOff>177800</xdr:colOff>
      <xdr:row>59</xdr:row>
      <xdr:rowOff>22828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33057"/>
          <a:ext cx="889000" cy="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143518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74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22828</xdr:rowOff>
    </xdr:from>
    <xdr:to>
      <xdr:col>41</xdr:col>
      <xdr:colOff>50800</xdr:colOff>
      <xdr:row>59</xdr:row>
      <xdr:rowOff>24971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38378"/>
          <a:ext cx="889000" cy="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144625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74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162493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6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142408</xdr:rowOff>
    </xdr:from>
    <xdr:to>
      <xdr:col>55</xdr:col>
      <xdr:colOff>50800</xdr:colOff>
      <xdr:row>59</xdr:row>
      <xdr:rowOff>72558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8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57335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0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136959</xdr:rowOff>
    </xdr:from>
    <xdr:to>
      <xdr:col>50</xdr:col>
      <xdr:colOff>165100</xdr:colOff>
      <xdr:row>59</xdr:row>
      <xdr:rowOff>67109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8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58236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7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138157</xdr:rowOff>
    </xdr:from>
    <xdr:to>
      <xdr:col>46</xdr:col>
      <xdr:colOff>38100</xdr:colOff>
      <xdr:row>59</xdr:row>
      <xdr:rowOff>68307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8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59434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7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143478</xdr:rowOff>
    </xdr:from>
    <xdr:to>
      <xdr:col>41</xdr:col>
      <xdr:colOff>101600</xdr:colOff>
      <xdr:row>59</xdr:row>
      <xdr:rowOff>73628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8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64755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8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145621</xdr:rowOff>
    </xdr:from>
    <xdr:to>
      <xdr:col>36</xdr:col>
      <xdr:colOff>165100</xdr:colOff>
      <xdr:row>59</xdr:row>
      <xdr:rowOff>75771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8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66898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8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26688</xdr:rowOff>
    </xdr:from>
    <xdr:to>
      <xdr:col>55</xdr:col>
      <xdr:colOff>0</xdr:colOff>
      <xdr:row>79</xdr:row>
      <xdr:rowOff>42835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71238"/>
          <a:ext cx="838200" cy="1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55742</xdr:rowOff>
    </xdr:from>
    <xdr:ext cx="599010"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42835</xdr:rowOff>
    </xdr:from>
    <xdr:to>
      <xdr:col>50</xdr:col>
      <xdr:colOff>114300</xdr:colOff>
      <xdr:row>79</xdr:row>
      <xdr:rowOff>43126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87385"/>
          <a:ext cx="8890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9189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42841</xdr:rowOff>
    </xdr:from>
    <xdr:to>
      <xdr:col>45</xdr:col>
      <xdr:colOff>177800</xdr:colOff>
      <xdr:row>79</xdr:row>
      <xdr:rowOff>43126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87391"/>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14040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42841</xdr:rowOff>
    </xdr:from>
    <xdr:to>
      <xdr:col>41</xdr:col>
      <xdr:colOff>50800</xdr:colOff>
      <xdr:row>79</xdr:row>
      <xdr:rowOff>42863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87391"/>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18772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9211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1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147338</xdr:rowOff>
    </xdr:from>
    <xdr:to>
      <xdr:col>55</xdr:col>
      <xdr:colOff>50800</xdr:colOff>
      <xdr:row>79</xdr:row>
      <xdr:rowOff>77488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2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62265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3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163485</xdr:rowOff>
    </xdr:from>
    <xdr:to>
      <xdr:col>50</xdr:col>
      <xdr:colOff>165100</xdr:colOff>
      <xdr:row>79</xdr:row>
      <xdr:rowOff>93635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3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84762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2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163776</xdr:rowOff>
    </xdr:from>
    <xdr:to>
      <xdr:col>46</xdr:col>
      <xdr:colOff>38100</xdr:colOff>
      <xdr:row>79</xdr:row>
      <xdr:rowOff>93926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3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85053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2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163491</xdr:rowOff>
    </xdr:from>
    <xdr:to>
      <xdr:col>41</xdr:col>
      <xdr:colOff>101600</xdr:colOff>
      <xdr:row>79</xdr:row>
      <xdr:rowOff>93641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3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84768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2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163513</xdr:rowOff>
    </xdr:from>
    <xdr:to>
      <xdr:col>36</xdr:col>
      <xdr:colOff>165100</xdr:colOff>
      <xdr:row>79</xdr:row>
      <xdr:rowOff>93663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3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84790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2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14841</xdr:rowOff>
    </xdr:from>
    <xdr:to>
      <xdr:col>55</xdr:col>
      <xdr:colOff>0</xdr:colOff>
      <xdr:row>99</xdr:row>
      <xdr:rowOff>69983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988391"/>
          <a:ext cx="838200" cy="5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147914</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0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27888</xdr:rowOff>
    </xdr:from>
    <xdr:to>
      <xdr:col>50</xdr:col>
      <xdr:colOff>114300</xdr:colOff>
      <xdr:row>99</xdr:row>
      <xdr:rowOff>69983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7001438"/>
          <a:ext cx="889000" cy="4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65051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52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27888</xdr:rowOff>
    </xdr:from>
    <xdr:to>
      <xdr:col>45</xdr:col>
      <xdr:colOff>177800</xdr:colOff>
      <xdr:row>99</xdr:row>
      <xdr:rowOff>62754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7001438"/>
          <a:ext cx="889000" cy="3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74474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53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49442</xdr:rowOff>
    </xdr:from>
    <xdr:to>
      <xdr:col>41</xdr:col>
      <xdr:colOff>50800</xdr:colOff>
      <xdr:row>99</xdr:row>
      <xdr:rowOff>62754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7022992"/>
          <a:ext cx="889000" cy="1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73325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53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85064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54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135491</xdr:rowOff>
    </xdr:from>
    <xdr:to>
      <xdr:col>55</xdr:col>
      <xdr:colOff>50800</xdr:colOff>
      <xdr:row>99</xdr:row>
      <xdr:rowOff>65641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93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50418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8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19183</xdr:rowOff>
    </xdr:from>
    <xdr:to>
      <xdr:col>50</xdr:col>
      <xdr:colOff>165100</xdr:colOff>
      <xdr:row>99</xdr:row>
      <xdr:rowOff>120783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99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111910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708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148538</xdr:rowOff>
    </xdr:from>
    <xdr:to>
      <xdr:col>46</xdr:col>
      <xdr:colOff>38100</xdr:colOff>
      <xdr:row>99</xdr:row>
      <xdr:rowOff>78688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95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69815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704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11954</xdr:rowOff>
    </xdr:from>
    <xdr:to>
      <xdr:col>41</xdr:col>
      <xdr:colOff>101600</xdr:colOff>
      <xdr:row>99</xdr:row>
      <xdr:rowOff>113554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98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104681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707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170092</xdr:rowOff>
    </xdr:from>
    <xdr:to>
      <xdr:col>36</xdr:col>
      <xdr:colOff>165100</xdr:colOff>
      <xdr:row>99</xdr:row>
      <xdr:rowOff>100242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9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91369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706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86119</xdr:rowOff>
    </xdr:from>
    <xdr:to>
      <xdr:col>85</xdr:col>
      <xdr:colOff>127000</xdr:colOff>
      <xdr:row>38</xdr:row>
      <xdr:rowOff>92904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601219"/>
          <a:ext cx="838200" cy="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110490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28710</xdr:rowOff>
    </xdr:from>
    <xdr:to>
      <xdr:col>81</xdr:col>
      <xdr:colOff>50800</xdr:colOff>
      <xdr:row>38</xdr:row>
      <xdr:rowOff>86119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43810"/>
          <a:ext cx="889000" cy="5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32685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28710</xdr:rowOff>
    </xdr:from>
    <xdr:to>
      <xdr:col>76</xdr:col>
      <xdr:colOff>114300</xdr:colOff>
      <xdr:row>38</xdr:row>
      <xdr:rowOff>88766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43810"/>
          <a:ext cx="889000" cy="6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56592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86221</xdr:rowOff>
    </xdr:from>
    <xdr:to>
      <xdr:col>71</xdr:col>
      <xdr:colOff>177800</xdr:colOff>
      <xdr:row>38</xdr:row>
      <xdr:rowOff>88766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601321"/>
          <a:ext cx="889000" cy="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64840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55580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42104</xdr:rowOff>
    </xdr:from>
    <xdr:to>
      <xdr:col>85</xdr:col>
      <xdr:colOff>177800</xdr:colOff>
      <xdr:row>38</xdr:row>
      <xdr:rowOff>143704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5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128481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7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35319</xdr:rowOff>
    </xdr:from>
    <xdr:to>
      <xdr:col>81</xdr:col>
      <xdr:colOff>101600</xdr:colOff>
      <xdr:row>38</xdr:row>
      <xdr:rowOff>136919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5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128046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4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149360</xdr:rowOff>
    </xdr:from>
    <xdr:to>
      <xdr:col>76</xdr:col>
      <xdr:colOff>165100</xdr:colOff>
      <xdr:row>38</xdr:row>
      <xdr:rowOff>79510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9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70637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37966</xdr:rowOff>
    </xdr:from>
    <xdr:to>
      <xdr:col>72</xdr:col>
      <xdr:colOff>38100</xdr:colOff>
      <xdr:row>38</xdr:row>
      <xdr:rowOff>139566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5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130693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4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35421</xdr:rowOff>
    </xdr:from>
    <xdr:to>
      <xdr:col>67</xdr:col>
      <xdr:colOff>101600</xdr:colOff>
      <xdr:row>38</xdr:row>
      <xdr:rowOff>137021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5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128148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4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112898</xdr:rowOff>
    </xdr:from>
    <xdr:to>
      <xdr:col>85</xdr:col>
      <xdr:colOff>127000</xdr:colOff>
      <xdr:row>58</xdr:row>
      <xdr:rowOff>145483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56998"/>
          <a:ext cx="838200" cy="3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20877</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9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144556</xdr:rowOff>
    </xdr:from>
    <xdr:to>
      <xdr:col>81</xdr:col>
      <xdr:colOff>50800</xdr:colOff>
      <xdr:row>58</xdr:row>
      <xdr:rowOff>145483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10088656"/>
          <a:ext cx="8890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98441</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69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96843</xdr:rowOff>
    </xdr:from>
    <xdr:to>
      <xdr:col>76</xdr:col>
      <xdr:colOff>114300</xdr:colOff>
      <xdr:row>58</xdr:row>
      <xdr:rowOff>144556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040943"/>
          <a:ext cx="889000" cy="4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132894</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7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96843</xdr:rowOff>
    </xdr:from>
    <xdr:to>
      <xdr:col>71</xdr:col>
      <xdr:colOff>177800</xdr:colOff>
      <xdr:row>58</xdr:row>
      <xdr:rowOff>134582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040943"/>
          <a:ext cx="889000" cy="3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124196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72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100163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70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62098</xdr:rowOff>
    </xdr:from>
    <xdr:to>
      <xdr:col>85</xdr:col>
      <xdr:colOff>177800</xdr:colOff>
      <xdr:row>58</xdr:row>
      <xdr:rowOff>163698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1000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148475</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2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94683</xdr:rowOff>
    </xdr:from>
    <xdr:to>
      <xdr:col>81</xdr:col>
      <xdr:colOff>101600</xdr:colOff>
      <xdr:row>59</xdr:row>
      <xdr:rowOff>24833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3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15960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13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93756</xdr:rowOff>
    </xdr:from>
    <xdr:to>
      <xdr:col>76</xdr:col>
      <xdr:colOff>165100</xdr:colOff>
      <xdr:row>59</xdr:row>
      <xdr:rowOff>23906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03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15033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13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46043</xdr:rowOff>
    </xdr:from>
    <xdr:to>
      <xdr:col>72</xdr:col>
      <xdr:colOff>38100</xdr:colOff>
      <xdr:row>58</xdr:row>
      <xdr:rowOff>147643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9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138770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8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83782</xdr:rowOff>
    </xdr:from>
    <xdr:to>
      <xdr:col>67</xdr:col>
      <xdr:colOff>101600</xdr:colOff>
      <xdr:row>59</xdr:row>
      <xdr:rowOff>13932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2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5059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12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157925</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108245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112785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82820</xdr:rowOff>
    </xdr:from>
    <xdr:to>
      <xdr:col>85</xdr:col>
      <xdr:colOff>127000</xdr:colOff>
      <xdr:row>98</xdr:row>
      <xdr:rowOff>90669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884920"/>
          <a:ext cx="8382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69023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52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90669</xdr:rowOff>
    </xdr:from>
    <xdr:to>
      <xdr:col>81</xdr:col>
      <xdr:colOff>50800</xdr:colOff>
      <xdr:row>98</xdr:row>
      <xdr:rowOff>112221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892769"/>
          <a:ext cx="889000" cy="2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92345</xdr:rowOff>
    </xdr:from>
    <xdr:to>
      <xdr:col>76</xdr:col>
      <xdr:colOff>114300</xdr:colOff>
      <xdr:row>98</xdr:row>
      <xdr:rowOff>112221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894445"/>
          <a:ext cx="889000" cy="1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161083</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92345</xdr:rowOff>
    </xdr:from>
    <xdr:to>
      <xdr:col>71</xdr:col>
      <xdr:colOff>177800</xdr:colOff>
      <xdr:row>98</xdr:row>
      <xdr:rowOff>115058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94445"/>
          <a:ext cx="889000" cy="2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150466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165078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32020</xdr:rowOff>
    </xdr:from>
    <xdr:to>
      <xdr:col>85</xdr:col>
      <xdr:colOff>177800</xdr:colOff>
      <xdr:row>98</xdr:row>
      <xdr:rowOff>133620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3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118397</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4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39869</xdr:rowOff>
    </xdr:from>
    <xdr:to>
      <xdr:col>81</xdr:col>
      <xdr:colOff>101600</xdr:colOff>
      <xdr:row>98</xdr:row>
      <xdr:rowOff>141469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4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132596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93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61421</xdr:rowOff>
    </xdr:from>
    <xdr:to>
      <xdr:col>76</xdr:col>
      <xdr:colOff>165100</xdr:colOff>
      <xdr:row>98</xdr:row>
      <xdr:rowOff>163021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86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154148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95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41545</xdr:rowOff>
    </xdr:from>
    <xdr:to>
      <xdr:col>72</xdr:col>
      <xdr:colOff>38100</xdr:colOff>
      <xdr:row>98</xdr:row>
      <xdr:rowOff>143145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4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134272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3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64258</xdr:rowOff>
    </xdr:from>
    <xdr:to>
      <xdr:col>67</xdr:col>
      <xdr:colOff>101600</xdr:colOff>
      <xdr:row>98</xdr:row>
      <xdr:rowOff>165858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6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156985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5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150607</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979907"/>
          <a:ext cx="1269" cy="805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134074</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8206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97284</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75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150607</xdr:rowOff>
    </xdr:from>
    <xdr:to>
      <xdr:col>116</xdr:col>
      <xdr:colOff>152400</xdr:colOff>
      <xdr:row>34</xdr:row>
      <xdr:rowOff>150607</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97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97491</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4041"/>
          <a:ext cx="838200" cy="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51525</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66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28648</xdr:rowOff>
    </xdr:from>
    <xdr:to>
      <xdr:col>116</xdr:col>
      <xdr:colOff>114300</xdr:colOff>
      <xdr:row>39</xdr:row>
      <xdr:rowOff>130248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71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143064</xdr:rowOff>
    </xdr:from>
    <xdr:to>
      <xdr:col>111</xdr:col>
      <xdr:colOff>177800</xdr:colOff>
      <xdr:row>39</xdr:row>
      <xdr:rowOff>97491</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5972364"/>
          <a:ext cx="889000" cy="81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36567</xdr:rowOff>
    </xdr:from>
    <xdr:to>
      <xdr:col>112</xdr:col>
      <xdr:colOff>38100</xdr:colOff>
      <xdr:row>39</xdr:row>
      <xdr:rowOff>138167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2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154694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98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111958</xdr:rowOff>
    </xdr:from>
    <xdr:to>
      <xdr:col>107</xdr:col>
      <xdr:colOff>50800</xdr:colOff>
      <xdr:row>34</xdr:row>
      <xdr:rowOff>143064</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5255458"/>
          <a:ext cx="889000" cy="71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94697</xdr:rowOff>
    </xdr:from>
    <xdr:to>
      <xdr:col>107</xdr:col>
      <xdr:colOff>101600</xdr:colOff>
      <xdr:row>39</xdr:row>
      <xdr:rowOff>24847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609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15974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70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111958</xdr:rowOff>
    </xdr:from>
    <xdr:to>
      <xdr:col>102</xdr:col>
      <xdr:colOff>114300</xdr:colOff>
      <xdr:row>37</xdr:row>
      <xdr:rowOff>33042</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8656300" y="5255458"/>
          <a:ext cx="889000" cy="11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157317</xdr:rowOff>
    </xdr:from>
    <xdr:to>
      <xdr:col>102</xdr:col>
      <xdr:colOff>165100</xdr:colOff>
      <xdr:row>39</xdr:row>
      <xdr:rowOff>87467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78594</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10428" y="676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25251</xdr:rowOff>
    </xdr:from>
    <xdr:to>
      <xdr:col>98</xdr:col>
      <xdr:colOff>38100</xdr:colOff>
      <xdr:row>39</xdr:row>
      <xdr:rowOff>126851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117978</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21428" y="680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7074</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936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46691</xdr:rowOff>
    </xdr:from>
    <xdr:to>
      <xdr:col>112</xdr:col>
      <xdr:colOff>38100</xdr:colOff>
      <xdr:row>39</xdr:row>
      <xdr:rowOff>148291</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139418</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66333" y="68259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92264</xdr:rowOff>
    </xdr:from>
    <xdr:to>
      <xdr:col>107</xdr:col>
      <xdr:colOff>101600</xdr:colOff>
      <xdr:row>35</xdr:row>
      <xdr:rowOff>22414</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59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38941</xdr:rowOff>
    </xdr:from>
    <xdr:ext cx="534377"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167111" y="569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61158</xdr:rowOff>
    </xdr:from>
    <xdr:to>
      <xdr:col>102</xdr:col>
      <xdr:colOff>165100</xdr:colOff>
      <xdr:row>30</xdr:row>
      <xdr:rowOff>162758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520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7835</xdr:rowOff>
    </xdr:from>
    <xdr:ext cx="534377"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278111" y="497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153692</xdr:rowOff>
    </xdr:from>
    <xdr:to>
      <xdr:col>98</xdr:col>
      <xdr:colOff>38100</xdr:colOff>
      <xdr:row>37</xdr:row>
      <xdr:rowOff>83842</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32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100369</xdr:rowOff>
    </xdr:from>
    <xdr:ext cx="534377"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389111" y="610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総務費は、</a:t>
          </a:r>
          <a:r>
            <a:rPr kumimoji="1" lang="ja-JP" altLang="en-US" sz="1100">
              <a:solidFill>
                <a:schemeClr val="dk1"/>
              </a:solidFill>
              <a:effectLst/>
              <a:latin typeface="+mn-lt"/>
              <a:ea typeface="+mn-ea"/>
              <a:cs typeface="+mn-cs"/>
            </a:rPr>
            <a:t>新型コロナ感染症に伴う特別定額給付金や新型コロナ経済対策に伴う宿泊施設への補助金等</a:t>
          </a:r>
          <a:r>
            <a:rPr kumimoji="1" lang="ja-JP" altLang="ja-JP" sz="1100">
              <a:solidFill>
                <a:schemeClr val="dk1"/>
              </a:solidFill>
              <a:effectLst/>
              <a:latin typeface="+mn-lt"/>
              <a:ea typeface="+mn-ea"/>
              <a:cs typeface="+mn-cs"/>
            </a:rPr>
            <a:t>の増などにより対前年度比で</a:t>
          </a:r>
          <a:r>
            <a:rPr kumimoji="1" lang="en-US" altLang="ja-JP" sz="1100">
              <a:solidFill>
                <a:schemeClr val="dk1"/>
              </a:solidFill>
              <a:effectLst/>
              <a:latin typeface="+mn-lt"/>
              <a:ea typeface="+mn-ea"/>
              <a:cs typeface="+mn-cs"/>
            </a:rPr>
            <a:t>56,807</a:t>
          </a:r>
          <a:r>
            <a:rPr kumimoji="1" lang="ja-JP" altLang="ja-JP" sz="1100">
              <a:solidFill>
                <a:schemeClr val="dk1"/>
              </a:solidFill>
              <a:effectLst/>
              <a:latin typeface="+mn-lt"/>
              <a:ea typeface="+mn-ea"/>
              <a:cs typeface="+mn-cs"/>
            </a:rPr>
            <a:t>円の増となった。民生費は、前年度比で</a:t>
          </a:r>
          <a:r>
            <a:rPr kumimoji="1" lang="en-US" altLang="ja-JP" sz="1100">
              <a:solidFill>
                <a:schemeClr val="dk1"/>
              </a:solidFill>
              <a:effectLst/>
              <a:latin typeface="+mn-lt"/>
              <a:ea typeface="+mn-ea"/>
              <a:cs typeface="+mn-cs"/>
            </a:rPr>
            <a:t>4,282</a:t>
          </a:r>
          <a:r>
            <a:rPr kumimoji="1" lang="ja-JP" altLang="ja-JP" sz="1100">
              <a:solidFill>
                <a:schemeClr val="dk1"/>
              </a:solidFill>
              <a:effectLst/>
              <a:latin typeface="+mn-lt"/>
              <a:ea typeface="+mn-ea"/>
              <a:cs typeface="+mn-cs"/>
            </a:rPr>
            <a:t>円増額とな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これも新型コロナウイルス感染症に伴う子育て世帯への臨時特別給付金等の実施や複合型子育て拠点施設建設の設計等により増となっており、</a:t>
          </a:r>
          <a:r>
            <a:rPr kumimoji="1" lang="ja-JP" altLang="ja-JP" sz="1100">
              <a:solidFill>
                <a:schemeClr val="dk1"/>
              </a:solidFill>
              <a:effectLst/>
              <a:latin typeface="+mn-lt"/>
              <a:ea typeface="+mn-ea"/>
              <a:cs typeface="+mn-cs"/>
            </a:rPr>
            <a:t>全国平均・県平均を上回っているものの、類似団体との比較では低い水準となっている。衛生費は、</a:t>
          </a:r>
          <a:r>
            <a:rPr kumimoji="1" lang="ja-JP" altLang="en-US" sz="1100">
              <a:solidFill>
                <a:schemeClr val="dk1"/>
              </a:solidFill>
              <a:effectLst/>
              <a:latin typeface="+mn-lt"/>
              <a:ea typeface="+mn-ea"/>
              <a:cs typeface="+mn-cs"/>
            </a:rPr>
            <a:t>新型コロナウイルスワクチン接種の準備に伴って前年度比</a:t>
          </a:r>
          <a:r>
            <a:rPr kumimoji="1" lang="en-US" altLang="ja-JP" sz="1100">
              <a:solidFill>
                <a:schemeClr val="dk1"/>
              </a:solidFill>
              <a:effectLst/>
              <a:latin typeface="+mn-lt"/>
              <a:ea typeface="+mn-ea"/>
              <a:cs typeface="+mn-cs"/>
            </a:rPr>
            <a:t>9,855</a:t>
          </a:r>
          <a:r>
            <a:rPr kumimoji="1" lang="ja-JP" altLang="en-US" sz="1100">
              <a:solidFill>
                <a:schemeClr val="dk1"/>
              </a:solidFill>
              <a:effectLst/>
              <a:latin typeface="+mn-lt"/>
              <a:ea typeface="+mn-ea"/>
              <a:cs typeface="+mn-cs"/>
            </a:rPr>
            <a:t>円増となっているが</a:t>
          </a:r>
          <a:r>
            <a:rPr kumimoji="1" lang="ja-JP" altLang="ja-JP" sz="1100">
              <a:solidFill>
                <a:schemeClr val="dk1"/>
              </a:solidFill>
              <a:effectLst/>
              <a:latin typeface="+mn-lt"/>
              <a:ea typeface="+mn-ea"/>
              <a:cs typeface="+mn-cs"/>
            </a:rPr>
            <a:t>、類似団体との比較で</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低い水準となっている。農林水産業費は、</a:t>
          </a:r>
          <a:r>
            <a:rPr kumimoji="1" lang="ja-JP" altLang="en-US" sz="1100">
              <a:solidFill>
                <a:schemeClr val="dk1"/>
              </a:solidFill>
              <a:effectLst/>
              <a:latin typeface="+mn-lt"/>
              <a:ea typeface="+mn-ea"/>
              <a:cs typeface="+mn-cs"/>
            </a:rPr>
            <a:t>農業者トレーニングセンターの修繕が完了したことにより</a:t>
          </a:r>
          <a:r>
            <a:rPr kumimoji="1" lang="ja-JP" altLang="ja-JP" sz="1100">
              <a:solidFill>
                <a:schemeClr val="dk1"/>
              </a:solidFill>
              <a:effectLst/>
              <a:latin typeface="+mn-lt"/>
              <a:ea typeface="+mn-ea"/>
              <a:cs typeface="+mn-cs"/>
            </a:rPr>
            <a:t>対前年度比で</a:t>
          </a:r>
          <a:r>
            <a:rPr kumimoji="1" lang="en-US" altLang="ja-JP" sz="1100">
              <a:solidFill>
                <a:schemeClr val="dk1"/>
              </a:solidFill>
              <a:effectLst/>
              <a:latin typeface="+mn-lt"/>
              <a:ea typeface="+mn-ea"/>
              <a:cs typeface="+mn-cs"/>
            </a:rPr>
            <a:t>4,290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、依然として県平均・類似団体よりも低くなっている。</a:t>
          </a:r>
          <a:r>
            <a:rPr kumimoji="1" lang="ja-JP" altLang="en-US" sz="1100">
              <a:solidFill>
                <a:schemeClr val="dk1"/>
              </a:solidFill>
              <a:effectLst/>
              <a:latin typeface="+mn-lt"/>
              <a:ea typeface="+mn-ea"/>
              <a:cs typeface="+mn-cs"/>
            </a:rPr>
            <a:t>商工費は新型コロナ経済対策により商品券の発行や中小企業等への支援金の給付により、前年比</a:t>
          </a:r>
          <a:r>
            <a:rPr kumimoji="1" lang="en-US" altLang="ja-JP" sz="1100">
              <a:solidFill>
                <a:schemeClr val="dk1"/>
              </a:solidFill>
              <a:effectLst/>
              <a:latin typeface="+mn-lt"/>
              <a:ea typeface="+mn-ea"/>
              <a:cs typeface="+mn-cs"/>
            </a:rPr>
            <a:t>12,714</a:t>
          </a:r>
          <a:r>
            <a:rPr kumimoji="1" lang="ja-JP" altLang="en-US" sz="1100">
              <a:solidFill>
                <a:schemeClr val="dk1"/>
              </a:solidFill>
              <a:effectLst/>
              <a:latin typeface="+mn-lt"/>
              <a:ea typeface="+mn-ea"/>
              <a:cs typeface="+mn-cs"/>
            </a:rPr>
            <a:t>円の増となった。</a:t>
          </a:r>
          <a:r>
            <a:rPr kumimoji="1" lang="ja-JP" altLang="ja-JP" sz="1100">
              <a:solidFill>
                <a:schemeClr val="dk1"/>
              </a:solidFill>
              <a:effectLst/>
              <a:latin typeface="+mn-lt"/>
              <a:ea typeface="+mn-ea"/>
              <a:cs typeface="+mn-cs"/>
            </a:rPr>
            <a:t>土木費は、</a:t>
          </a:r>
          <a:r>
            <a:rPr kumimoji="1" lang="ja-JP" altLang="en-US" sz="1100">
              <a:solidFill>
                <a:schemeClr val="dk1"/>
              </a:solidFill>
              <a:effectLst/>
              <a:latin typeface="+mn-lt"/>
              <a:ea typeface="+mn-ea"/>
              <a:cs typeface="+mn-cs"/>
            </a:rPr>
            <a:t>村道役場線交差点改良工事に伴う用地買収等を行い、</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33,771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、類似団体よりも</a:t>
          </a:r>
          <a:r>
            <a:rPr kumimoji="1" lang="ja-JP" altLang="en-US" sz="1100">
              <a:solidFill>
                <a:schemeClr val="dk1"/>
              </a:solidFill>
              <a:effectLst/>
              <a:latin typeface="+mn-lt"/>
              <a:ea typeface="+mn-ea"/>
              <a:cs typeface="+mn-cs"/>
            </a:rPr>
            <a:t>低い水準と</a:t>
          </a:r>
          <a:r>
            <a:rPr kumimoji="1" lang="ja-JP" altLang="ja-JP" sz="1100">
              <a:solidFill>
                <a:schemeClr val="dk1"/>
              </a:solidFill>
              <a:effectLst/>
              <a:latin typeface="+mn-lt"/>
              <a:ea typeface="+mn-ea"/>
              <a:cs typeface="+mn-cs"/>
            </a:rPr>
            <a:t>なっている。教育費は、</a:t>
          </a:r>
          <a:r>
            <a:rPr kumimoji="1" lang="ja-JP" altLang="en-US" sz="1100">
              <a:solidFill>
                <a:schemeClr val="dk1"/>
              </a:solidFill>
              <a:effectLst/>
              <a:latin typeface="+mn-lt"/>
              <a:ea typeface="+mn-ea"/>
              <a:cs typeface="+mn-cs"/>
            </a:rPr>
            <a:t>小学校の</a:t>
          </a:r>
          <a:r>
            <a:rPr kumimoji="1" lang="en-US" altLang="ja-JP" sz="1100">
              <a:solidFill>
                <a:schemeClr val="dk1"/>
              </a:solidFill>
              <a:effectLst/>
              <a:latin typeface="+mn-lt"/>
              <a:ea typeface="+mn-ea"/>
              <a:cs typeface="+mn-cs"/>
            </a:rPr>
            <a:t>GIGA</a:t>
          </a:r>
          <a:r>
            <a:rPr kumimoji="1" lang="ja-JP" altLang="en-US" sz="1100">
              <a:solidFill>
                <a:schemeClr val="dk1"/>
              </a:solidFill>
              <a:effectLst/>
              <a:latin typeface="+mn-lt"/>
              <a:ea typeface="+mn-ea"/>
              <a:cs typeface="+mn-cs"/>
            </a:rPr>
            <a:t>スクールに伴う学校ネットワークの整備やタブレットの購入等により、</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25,658</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となっており、全国・県平均</a:t>
          </a:r>
          <a:r>
            <a:rPr kumimoji="1" lang="ja-JP" altLang="en-US" sz="1100">
              <a:solidFill>
                <a:schemeClr val="dk1"/>
              </a:solidFill>
              <a:effectLst/>
              <a:latin typeface="+mn-lt"/>
              <a:ea typeface="+mn-ea"/>
              <a:cs typeface="+mn-cs"/>
            </a:rPr>
            <a:t>より高くなっているが</a:t>
          </a:r>
          <a:r>
            <a:rPr kumimoji="1" lang="ja-JP" altLang="ja-JP" sz="1100">
              <a:solidFill>
                <a:schemeClr val="dk1"/>
              </a:solidFill>
              <a:effectLst/>
              <a:latin typeface="+mn-lt"/>
              <a:ea typeface="+mn-ea"/>
              <a:cs typeface="+mn-cs"/>
            </a:rPr>
            <a:t>、類似団体との比較では低い水準である。公債費は据え置き期間が終わり償還が始まったことにより</a:t>
          </a:r>
          <a:r>
            <a:rPr kumimoji="1" lang="en-US" altLang="ja-JP" sz="1100">
              <a:solidFill>
                <a:schemeClr val="dk1"/>
              </a:solidFill>
              <a:effectLst/>
              <a:latin typeface="+mn-lt"/>
              <a:ea typeface="+mn-ea"/>
              <a:cs typeface="+mn-cs"/>
            </a:rPr>
            <a:t>4,120</a:t>
          </a:r>
          <a:r>
            <a:rPr kumimoji="1" lang="ja-JP" altLang="ja-JP" sz="1100">
              <a:solidFill>
                <a:schemeClr val="dk1"/>
              </a:solidFill>
              <a:effectLst/>
              <a:latin typeface="+mn-lt"/>
              <a:ea typeface="+mn-ea"/>
              <a:cs typeface="+mn-cs"/>
            </a:rPr>
            <a:t>円の増となっている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年度は、実質単年度収支が</a:t>
          </a:r>
          <a:r>
            <a:rPr kumimoji="1" lang="en-US" altLang="ja-JP" sz="1100">
              <a:solidFill>
                <a:schemeClr val="dk1"/>
              </a:solidFill>
              <a:effectLst/>
              <a:latin typeface="+mn-lt"/>
              <a:ea typeface="+mn-ea"/>
              <a:cs typeface="+mn-cs"/>
            </a:rPr>
            <a:t>58,589</a:t>
          </a:r>
          <a:r>
            <a:rPr kumimoji="1" lang="ja-JP" altLang="ja-JP" sz="1100">
              <a:solidFill>
                <a:schemeClr val="dk1"/>
              </a:solidFill>
              <a:effectLst/>
              <a:latin typeface="+mn-lt"/>
              <a:ea typeface="+mn-ea"/>
              <a:cs typeface="+mn-cs"/>
            </a:rPr>
            <a:t>千円、単年度収支額は</a:t>
          </a:r>
          <a:r>
            <a:rPr kumimoji="1" lang="en-US" altLang="ja-JP" sz="1100">
              <a:solidFill>
                <a:schemeClr val="dk1"/>
              </a:solidFill>
              <a:effectLst/>
              <a:latin typeface="+mn-lt"/>
              <a:ea typeface="+mn-ea"/>
              <a:cs typeface="+mn-cs"/>
            </a:rPr>
            <a:t>73,413</a:t>
          </a:r>
          <a:r>
            <a:rPr kumimoji="1" lang="ja-JP" altLang="ja-JP" sz="1100">
              <a:solidFill>
                <a:schemeClr val="dk1"/>
              </a:solidFill>
              <a:effectLst/>
              <a:latin typeface="+mn-lt"/>
              <a:ea typeface="+mn-ea"/>
              <a:cs typeface="+mn-cs"/>
            </a:rPr>
            <a:t>千円となって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財政調整基金の取り崩しも前年度より少なかったため、実質収支額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上がった。今後も引き続き税収</a:t>
          </a:r>
          <a:r>
            <a:rPr kumimoji="1" lang="ja-JP" altLang="en-US" sz="1100">
              <a:solidFill>
                <a:schemeClr val="dk1"/>
              </a:solidFill>
              <a:effectLst/>
              <a:latin typeface="+mn-lt"/>
              <a:ea typeface="+mn-ea"/>
              <a:cs typeface="+mn-cs"/>
            </a:rPr>
            <a:t>や寄附金等</a:t>
          </a:r>
          <a:r>
            <a:rPr kumimoji="1" lang="ja-JP" altLang="ja-JP" sz="1100">
              <a:solidFill>
                <a:schemeClr val="dk1"/>
              </a:solidFill>
              <a:effectLst/>
              <a:latin typeface="+mn-lt"/>
              <a:ea typeface="+mn-ea"/>
              <a:cs typeface="+mn-cs"/>
            </a:rPr>
            <a:t>の確保及び歳出の削減に努めるとともに、計画的な基金への積立を行う。</a:t>
          </a:r>
          <a:endParaRPr lang="ja-JP" altLang="ja-JP" sz="1400">
            <a:effectLst/>
          </a:endParaRPr>
        </a:p>
        <a:p>
          <a:r>
            <a:rPr kumimoji="1" lang="ja-JP" altLang="ja-JP" sz="1100">
              <a:solidFill>
                <a:schemeClr val="dk1"/>
              </a:solidFill>
              <a:effectLst/>
              <a:latin typeface="+mn-lt"/>
              <a:ea typeface="+mn-ea"/>
              <a:cs typeface="+mn-cs"/>
            </a:rPr>
            <a:t>　財政調整基金は</a:t>
          </a:r>
          <a:r>
            <a:rPr kumimoji="1" lang="en-US" altLang="ja-JP" sz="1100">
              <a:solidFill>
                <a:schemeClr val="dk1"/>
              </a:solidFill>
              <a:effectLst/>
              <a:latin typeface="+mn-lt"/>
              <a:ea typeface="+mn-ea"/>
              <a:cs typeface="+mn-cs"/>
            </a:rPr>
            <a:t>17,824</a:t>
          </a:r>
          <a:r>
            <a:rPr kumimoji="1" lang="ja-JP" altLang="ja-JP" sz="1100">
              <a:solidFill>
                <a:schemeClr val="dk1"/>
              </a:solidFill>
              <a:effectLst/>
              <a:latin typeface="+mn-lt"/>
              <a:ea typeface="+mn-ea"/>
              <a:cs typeface="+mn-cs"/>
            </a:rPr>
            <a:t>千円を取崩し、財政調整基金残高は</a:t>
          </a:r>
          <a:r>
            <a:rPr kumimoji="1" lang="en-US" altLang="ja-JP" sz="1100">
              <a:solidFill>
                <a:schemeClr val="dk1"/>
              </a:solidFill>
              <a:effectLst/>
              <a:latin typeface="+mn-lt"/>
              <a:ea typeface="+mn-ea"/>
              <a:cs typeface="+mn-cs"/>
            </a:rPr>
            <a:t>184,286</a:t>
          </a:r>
          <a:r>
            <a:rPr kumimoji="1" lang="ja-JP" altLang="ja-JP" sz="1100">
              <a:solidFill>
                <a:schemeClr val="dk1"/>
              </a:solidFill>
              <a:effectLst/>
              <a:latin typeface="+mn-lt"/>
              <a:ea typeface="+mn-ea"/>
              <a:cs typeface="+mn-cs"/>
            </a:rPr>
            <a:t>千円となっている。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一般会計における標準財政規模比は前年度比で</a:t>
          </a:r>
          <a:r>
            <a:rPr kumimoji="1" lang="en-US" altLang="ja-JP" sz="1100">
              <a:solidFill>
                <a:schemeClr val="dk1"/>
              </a:solidFill>
              <a:effectLst/>
              <a:latin typeface="+mn-lt"/>
              <a:ea typeface="+mn-ea"/>
              <a:cs typeface="+mn-cs"/>
            </a:rPr>
            <a:t>4.33</a:t>
          </a:r>
          <a:r>
            <a:rPr kumimoji="1" lang="ja-JP" altLang="ja-JP" sz="1100">
              <a:solidFill>
                <a:schemeClr val="dk1"/>
              </a:solidFill>
              <a:effectLst/>
              <a:latin typeface="+mn-lt"/>
              <a:ea typeface="+mn-ea"/>
              <a:cs typeface="+mn-cs"/>
            </a:rPr>
            <a:t>ポイントの増となった。これは単年度収支</a:t>
          </a:r>
          <a:r>
            <a:rPr kumimoji="1" lang="ja-JP" altLang="en-US" sz="1100">
              <a:solidFill>
                <a:schemeClr val="dk1"/>
              </a:solidFill>
              <a:effectLst/>
              <a:latin typeface="+mn-lt"/>
              <a:ea typeface="+mn-ea"/>
              <a:cs typeface="+mn-cs"/>
            </a:rPr>
            <a:t>の額が大きく増となり</a:t>
          </a:r>
          <a:r>
            <a:rPr kumimoji="1" lang="ja-JP" altLang="ja-JP" sz="1100">
              <a:solidFill>
                <a:schemeClr val="dk1"/>
              </a:solidFill>
              <a:effectLst/>
              <a:latin typeface="+mn-lt"/>
              <a:ea typeface="+mn-ea"/>
              <a:cs typeface="+mn-cs"/>
            </a:rPr>
            <a:t>黒字になったことが原因と考えられる。今後も税収の確保及び歳出の抑制等に努める。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国民健康保険勘定特別会計は、運営が県で一本化されたことにより前々年度の医療費</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に伴う県納付金が</a:t>
          </a:r>
          <a:r>
            <a:rPr kumimoji="1" lang="ja-JP" altLang="en-US" sz="1100">
              <a:solidFill>
                <a:schemeClr val="dk1"/>
              </a:solidFill>
              <a:effectLst/>
              <a:latin typeface="+mn-lt"/>
              <a:ea typeface="+mn-ea"/>
              <a:cs typeface="+mn-cs"/>
            </a:rPr>
            <a:t>下がった</a:t>
          </a:r>
          <a:r>
            <a:rPr kumimoji="1" lang="ja-JP" altLang="ja-JP" sz="1100">
              <a:solidFill>
                <a:schemeClr val="dk1"/>
              </a:solidFill>
              <a:effectLst/>
              <a:latin typeface="+mn-lt"/>
              <a:ea typeface="+mn-ea"/>
              <a:cs typeface="+mn-cs"/>
            </a:rPr>
            <a:t>ため、標準財政規模比は</a:t>
          </a:r>
          <a:r>
            <a:rPr kumimoji="1" lang="en-US" altLang="ja-JP" sz="1100">
              <a:solidFill>
                <a:schemeClr val="dk1"/>
              </a:solidFill>
              <a:effectLst/>
              <a:latin typeface="+mn-lt"/>
              <a:ea typeface="+mn-ea"/>
              <a:cs typeface="+mn-cs"/>
            </a:rPr>
            <a:t>0.35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がった。</a:t>
          </a:r>
          <a:endParaRPr lang="ja-JP" altLang="ja-JP" sz="1400">
            <a:effectLst/>
          </a:endParaRPr>
        </a:p>
        <a:p>
          <a:r>
            <a:rPr kumimoji="1" lang="ja-JP" altLang="ja-JP" sz="1100">
              <a:solidFill>
                <a:schemeClr val="dk1"/>
              </a:solidFill>
              <a:effectLst/>
              <a:latin typeface="+mn-lt"/>
              <a:ea typeface="+mn-ea"/>
              <a:cs typeface="+mn-cs"/>
            </a:rPr>
            <a:t>　連結実質赤字比率に係る赤字・黒字の構成について、各会計とも一般会計からの繰出金の調整により黒字決算となっている。各会計とも、歳入の確保、歳出の抑制に努め、適正な運営を行っていくよう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3008703</v>
      </c>
      <c r="BO4" s="433"/>
      <c r="BP4" s="433"/>
      <c r="BQ4" s="433"/>
      <c r="BR4" s="433"/>
      <c r="BS4" s="433"/>
      <c r="BT4" s="433"/>
      <c r="BU4" s="434"/>
      <c r="BV4" s="432">
        <v>2480174</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12.3</v>
      </c>
      <c r="CU4" s="439"/>
      <c r="CV4" s="439"/>
      <c r="CW4" s="439"/>
      <c r="CX4" s="439"/>
      <c r="CY4" s="439"/>
      <c r="CZ4" s="439"/>
      <c r="DA4" s="440"/>
      <c r="DB4" s="438">
        <v>8</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2812500</v>
      </c>
      <c r="BO5" s="470"/>
      <c r="BP5" s="470"/>
      <c r="BQ5" s="470"/>
      <c r="BR5" s="470"/>
      <c r="BS5" s="470"/>
      <c r="BT5" s="470"/>
      <c r="BU5" s="471"/>
      <c r="BV5" s="469">
        <v>2315002</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84.8</v>
      </c>
      <c r="CU5" s="467"/>
      <c r="CV5" s="467"/>
      <c r="CW5" s="467"/>
      <c r="CX5" s="467"/>
      <c r="CY5" s="467"/>
      <c r="CZ5" s="467"/>
      <c r="DA5" s="468"/>
      <c r="DB5" s="466">
        <v>85</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196203</v>
      </c>
      <c r="BO6" s="470"/>
      <c r="BP6" s="470"/>
      <c r="BQ6" s="470"/>
      <c r="BR6" s="470"/>
      <c r="BS6" s="470"/>
      <c r="BT6" s="470"/>
      <c r="BU6" s="471"/>
      <c r="BV6" s="469">
        <v>165172</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90.4</v>
      </c>
      <c r="CU6" s="507"/>
      <c r="CV6" s="507"/>
      <c r="CW6" s="507"/>
      <c r="CX6" s="507"/>
      <c r="CY6" s="507"/>
      <c r="CZ6" s="507"/>
      <c r="DA6" s="508"/>
      <c r="DB6" s="506">
        <v>90.8</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8453</v>
      </c>
      <c r="BO7" s="470"/>
      <c r="BP7" s="470"/>
      <c r="BQ7" s="470"/>
      <c r="BR7" s="470"/>
      <c r="BS7" s="470"/>
      <c r="BT7" s="470"/>
      <c r="BU7" s="471"/>
      <c r="BV7" s="469">
        <v>50835</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1520573</v>
      </c>
      <c r="CU7" s="470"/>
      <c r="CV7" s="470"/>
      <c r="CW7" s="470"/>
      <c r="CX7" s="470"/>
      <c r="CY7" s="470"/>
      <c r="CZ7" s="470"/>
      <c r="DA7" s="471"/>
      <c r="DB7" s="469">
        <v>1426528</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94</v>
      </c>
      <c r="AV8" s="502"/>
      <c r="AW8" s="502"/>
      <c r="AX8" s="502"/>
      <c r="AY8" s="503" t="s">
        <v>109</v>
      </c>
      <c r="AZ8" s="504"/>
      <c r="BA8" s="504"/>
      <c r="BB8" s="504"/>
      <c r="BC8" s="504"/>
      <c r="BD8" s="504"/>
      <c r="BE8" s="504"/>
      <c r="BF8" s="504"/>
      <c r="BG8" s="504"/>
      <c r="BH8" s="504"/>
      <c r="BI8" s="504"/>
      <c r="BJ8" s="504"/>
      <c r="BK8" s="504"/>
      <c r="BL8" s="504"/>
      <c r="BM8" s="505"/>
      <c r="BN8" s="469">
        <v>187750</v>
      </c>
      <c r="BO8" s="470"/>
      <c r="BP8" s="470"/>
      <c r="BQ8" s="470"/>
      <c r="BR8" s="470"/>
      <c r="BS8" s="470"/>
      <c r="BT8" s="470"/>
      <c r="BU8" s="471"/>
      <c r="BV8" s="469">
        <v>114337</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0.61</v>
      </c>
      <c r="CU8" s="510"/>
      <c r="CV8" s="510"/>
      <c r="CW8" s="510"/>
      <c r="CX8" s="510"/>
      <c r="CY8" s="510"/>
      <c r="CZ8" s="510"/>
      <c r="DA8" s="511"/>
      <c r="DB8" s="509">
        <v>0.64</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3501</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94</v>
      </c>
      <c r="AV9" s="502"/>
      <c r="AW9" s="502"/>
      <c r="AX9" s="502"/>
      <c r="AY9" s="503" t="s">
        <v>115</v>
      </c>
      <c r="AZ9" s="504"/>
      <c r="BA9" s="504"/>
      <c r="BB9" s="504"/>
      <c r="BC9" s="504"/>
      <c r="BD9" s="504"/>
      <c r="BE9" s="504"/>
      <c r="BF9" s="504"/>
      <c r="BG9" s="504"/>
      <c r="BH9" s="504"/>
      <c r="BI9" s="504"/>
      <c r="BJ9" s="504"/>
      <c r="BK9" s="504"/>
      <c r="BL9" s="504"/>
      <c r="BM9" s="505"/>
      <c r="BN9" s="469">
        <v>73413</v>
      </c>
      <c r="BO9" s="470"/>
      <c r="BP9" s="470"/>
      <c r="BQ9" s="470"/>
      <c r="BR9" s="470"/>
      <c r="BS9" s="470"/>
      <c r="BT9" s="470"/>
      <c r="BU9" s="471"/>
      <c r="BV9" s="469">
        <v>31504</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13.4</v>
      </c>
      <c r="CU9" s="467"/>
      <c r="CV9" s="467"/>
      <c r="CW9" s="467"/>
      <c r="CX9" s="467"/>
      <c r="CY9" s="467"/>
      <c r="CZ9" s="467"/>
      <c r="DA9" s="468"/>
      <c r="DB9" s="466">
        <v>12.7</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3439</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3000</v>
      </c>
      <c r="BO10" s="470"/>
      <c r="BP10" s="470"/>
      <c r="BQ10" s="470"/>
      <c r="BR10" s="470"/>
      <c r="BS10" s="470"/>
      <c r="BT10" s="470"/>
      <c r="BU10" s="471"/>
      <c r="BV10" s="469">
        <v>3000</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94</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3554</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17824</v>
      </c>
      <c r="BO12" s="470"/>
      <c r="BP12" s="470"/>
      <c r="BQ12" s="470"/>
      <c r="BR12" s="470"/>
      <c r="BS12" s="470"/>
      <c r="BT12" s="470"/>
      <c r="BU12" s="471"/>
      <c r="BV12" s="469">
        <v>128175</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137</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138</v>
      </c>
      <c r="N13" s="561"/>
      <c r="O13" s="561"/>
      <c r="P13" s="561"/>
      <c r="Q13" s="562"/>
      <c r="R13" s="553">
        <v>3526</v>
      </c>
      <c r="S13" s="554"/>
      <c r="T13" s="554"/>
      <c r="U13" s="554"/>
      <c r="V13" s="555"/>
      <c r="W13" s="485" t="s">
        <v>139</v>
      </c>
      <c r="X13" s="486"/>
      <c r="Y13" s="486"/>
      <c r="Z13" s="486"/>
      <c r="AA13" s="486"/>
      <c r="AB13" s="476"/>
      <c r="AC13" s="520">
        <v>142</v>
      </c>
      <c r="AD13" s="521"/>
      <c r="AE13" s="521"/>
      <c r="AF13" s="521"/>
      <c r="AG13" s="563"/>
      <c r="AH13" s="520">
        <v>171</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58589</v>
      </c>
      <c r="BO13" s="470"/>
      <c r="BP13" s="470"/>
      <c r="BQ13" s="470"/>
      <c r="BR13" s="470"/>
      <c r="BS13" s="470"/>
      <c r="BT13" s="470"/>
      <c r="BU13" s="471"/>
      <c r="BV13" s="469">
        <v>-93671</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11.1</v>
      </c>
      <c r="CU13" s="467"/>
      <c r="CV13" s="467"/>
      <c r="CW13" s="467"/>
      <c r="CX13" s="467"/>
      <c r="CY13" s="467"/>
      <c r="CZ13" s="467"/>
      <c r="DA13" s="468"/>
      <c r="DB13" s="466">
        <v>11.7</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144</v>
      </c>
      <c r="M14" s="551"/>
      <c r="N14" s="551"/>
      <c r="O14" s="551"/>
      <c r="P14" s="551"/>
      <c r="Q14" s="552"/>
      <c r="R14" s="553">
        <v>3554</v>
      </c>
      <c r="S14" s="554"/>
      <c r="T14" s="554"/>
      <c r="U14" s="554"/>
      <c r="V14" s="555"/>
      <c r="W14" s="459"/>
      <c r="X14" s="460"/>
      <c r="Y14" s="460"/>
      <c r="Z14" s="460"/>
      <c r="AA14" s="460"/>
      <c r="AB14" s="449"/>
      <c r="AC14" s="556">
        <v>8.1</v>
      </c>
      <c r="AD14" s="557"/>
      <c r="AE14" s="557"/>
      <c r="AF14" s="557"/>
      <c r="AG14" s="558"/>
      <c r="AH14" s="556">
        <v>10.4</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t="s">
        <v>146</v>
      </c>
      <c r="CU14" s="568"/>
      <c r="CV14" s="568"/>
      <c r="CW14" s="568"/>
      <c r="CX14" s="568"/>
      <c r="CY14" s="568"/>
      <c r="CZ14" s="568"/>
      <c r="DA14" s="569"/>
      <c r="DB14" s="567">
        <v>3.5</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147</v>
      </c>
      <c r="N15" s="561"/>
      <c r="O15" s="561"/>
      <c r="P15" s="561"/>
      <c r="Q15" s="562"/>
      <c r="R15" s="553">
        <v>3523</v>
      </c>
      <c r="S15" s="554"/>
      <c r="T15" s="554"/>
      <c r="U15" s="554"/>
      <c r="V15" s="555"/>
      <c r="W15" s="485" t="s">
        <v>148</v>
      </c>
      <c r="X15" s="486"/>
      <c r="Y15" s="486"/>
      <c r="Z15" s="486"/>
      <c r="AA15" s="486"/>
      <c r="AB15" s="476"/>
      <c r="AC15" s="520">
        <v>389</v>
      </c>
      <c r="AD15" s="521"/>
      <c r="AE15" s="521"/>
      <c r="AF15" s="521"/>
      <c r="AG15" s="563"/>
      <c r="AH15" s="520">
        <v>347</v>
      </c>
      <c r="AI15" s="521"/>
      <c r="AJ15" s="521"/>
      <c r="AK15" s="521"/>
      <c r="AL15" s="522"/>
      <c r="AM15" s="498"/>
      <c r="AN15" s="499"/>
      <c r="AO15" s="499"/>
      <c r="AP15" s="499"/>
      <c r="AQ15" s="499"/>
      <c r="AR15" s="499"/>
      <c r="AS15" s="499"/>
      <c r="AT15" s="500"/>
      <c r="AU15" s="501"/>
      <c r="AV15" s="502"/>
      <c r="AW15" s="502"/>
      <c r="AX15" s="502"/>
      <c r="AY15" s="429" t="s">
        <v>149</v>
      </c>
      <c r="AZ15" s="430"/>
      <c r="BA15" s="430"/>
      <c r="BB15" s="430"/>
      <c r="BC15" s="430"/>
      <c r="BD15" s="430"/>
      <c r="BE15" s="430"/>
      <c r="BF15" s="430"/>
      <c r="BG15" s="430"/>
      <c r="BH15" s="430"/>
      <c r="BI15" s="430"/>
      <c r="BJ15" s="430"/>
      <c r="BK15" s="430"/>
      <c r="BL15" s="430"/>
      <c r="BM15" s="431"/>
      <c r="BN15" s="432">
        <v>716678</v>
      </c>
      <c r="BO15" s="433"/>
      <c r="BP15" s="433"/>
      <c r="BQ15" s="433"/>
      <c r="BR15" s="433"/>
      <c r="BS15" s="433"/>
      <c r="BT15" s="433"/>
      <c r="BU15" s="434"/>
      <c r="BV15" s="432">
        <v>689001</v>
      </c>
      <c r="BW15" s="433"/>
      <c r="BX15" s="433"/>
      <c r="BY15" s="433"/>
      <c r="BZ15" s="433"/>
      <c r="CA15" s="433"/>
      <c r="CB15" s="433"/>
      <c r="CC15" s="434"/>
      <c r="CD15" s="570" t="s">
        <v>150</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151</v>
      </c>
      <c r="M16" s="581"/>
      <c r="N16" s="581"/>
      <c r="O16" s="581"/>
      <c r="P16" s="581"/>
      <c r="Q16" s="582"/>
      <c r="R16" s="573" t="s">
        <v>152</v>
      </c>
      <c r="S16" s="574"/>
      <c r="T16" s="574"/>
      <c r="U16" s="574"/>
      <c r="V16" s="575"/>
      <c r="W16" s="459"/>
      <c r="X16" s="460"/>
      <c r="Y16" s="460"/>
      <c r="Z16" s="460"/>
      <c r="AA16" s="460"/>
      <c r="AB16" s="449"/>
      <c r="AC16" s="556">
        <v>22.1</v>
      </c>
      <c r="AD16" s="557"/>
      <c r="AE16" s="557"/>
      <c r="AF16" s="557"/>
      <c r="AG16" s="558"/>
      <c r="AH16" s="556">
        <v>21.1</v>
      </c>
      <c r="AI16" s="557"/>
      <c r="AJ16" s="557"/>
      <c r="AK16" s="557"/>
      <c r="AL16" s="559"/>
      <c r="AM16" s="498"/>
      <c r="AN16" s="499"/>
      <c r="AO16" s="499"/>
      <c r="AP16" s="499"/>
      <c r="AQ16" s="499"/>
      <c r="AR16" s="499"/>
      <c r="AS16" s="499"/>
      <c r="AT16" s="500"/>
      <c r="AU16" s="501"/>
      <c r="AV16" s="502"/>
      <c r="AW16" s="502"/>
      <c r="AX16" s="502"/>
      <c r="AY16" s="503" t="s">
        <v>153</v>
      </c>
      <c r="AZ16" s="504"/>
      <c r="BA16" s="504"/>
      <c r="BB16" s="504"/>
      <c r="BC16" s="504"/>
      <c r="BD16" s="504"/>
      <c r="BE16" s="504"/>
      <c r="BF16" s="504"/>
      <c r="BG16" s="504"/>
      <c r="BH16" s="504"/>
      <c r="BI16" s="504"/>
      <c r="BJ16" s="504"/>
      <c r="BK16" s="504"/>
      <c r="BL16" s="504"/>
      <c r="BM16" s="505"/>
      <c r="BN16" s="469">
        <v>1210997</v>
      </c>
      <c r="BO16" s="470"/>
      <c r="BP16" s="470"/>
      <c r="BQ16" s="470"/>
      <c r="BR16" s="470"/>
      <c r="BS16" s="470"/>
      <c r="BT16" s="470"/>
      <c r="BU16" s="471"/>
      <c r="BV16" s="469">
        <v>1120437</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154</v>
      </c>
      <c r="N17" s="577"/>
      <c r="O17" s="577"/>
      <c r="P17" s="577"/>
      <c r="Q17" s="578"/>
      <c r="R17" s="573" t="s">
        <v>155</v>
      </c>
      <c r="S17" s="574"/>
      <c r="T17" s="574"/>
      <c r="U17" s="574"/>
      <c r="V17" s="575"/>
      <c r="W17" s="485" t="s">
        <v>156</v>
      </c>
      <c r="X17" s="486"/>
      <c r="Y17" s="486"/>
      <c r="Z17" s="486"/>
      <c r="AA17" s="486"/>
      <c r="AB17" s="476"/>
      <c r="AC17" s="520">
        <v>1232</v>
      </c>
      <c r="AD17" s="521"/>
      <c r="AE17" s="521"/>
      <c r="AF17" s="521"/>
      <c r="AG17" s="563"/>
      <c r="AH17" s="520">
        <v>1125</v>
      </c>
      <c r="AI17" s="521"/>
      <c r="AJ17" s="521"/>
      <c r="AK17" s="521"/>
      <c r="AL17" s="522"/>
      <c r="AM17" s="498"/>
      <c r="AN17" s="499"/>
      <c r="AO17" s="499"/>
      <c r="AP17" s="499"/>
      <c r="AQ17" s="499"/>
      <c r="AR17" s="499"/>
      <c r="AS17" s="499"/>
      <c r="AT17" s="500"/>
      <c r="AU17" s="501"/>
      <c r="AV17" s="502"/>
      <c r="AW17" s="502"/>
      <c r="AX17" s="502"/>
      <c r="AY17" s="503" t="s">
        <v>157</v>
      </c>
      <c r="AZ17" s="504"/>
      <c r="BA17" s="504"/>
      <c r="BB17" s="504"/>
      <c r="BC17" s="504"/>
      <c r="BD17" s="504"/>
      <c r="BE17" s="504"/>
      <c r="BF17" s="504"/>
      <c r="BG17" s="504"/>
      <c r="BH17" s="504"/>
      <c r="BI17" s="504"/>
      <c r="BJ17" s="504"/>
      <c r="BK17" s="504"/>
      <c r="BL17" s="504"/>
      <c r="BM17" s="505"/>
      <c r="BN17" s="469">
        <v>928077</v>
      </c>
      <c r="BO17" s="470"/>
      <c r="BP17" s="470"/>
      <c r="BQ17" s="470"/>
      <c r="BR17" s="470"/>
      <c r="BS17" s="470"/>
      <c r="BT17" s="470"/>
      <c r="BU17" s="471"/>
      <c r="BV17" s="469">
        <v>896626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158</v>
      </c>
      <c r="C18" s="512"/>
      <c r="D18" s="512"/>
      <c r="E18" s="584"/>
      <c r="F18" s="584"/>
      <c r="G18" s="584"/>
      <c r="H18" s="584"/>
      <c r="I18" s="584"/>
      <c r="J18" s="584"/>
      <c r="K18" s="584"/>
      <c r="L18" s="585">
        <v>4.2</v>
      </c>
      <c r="M18" s="585"/>
      <c r="N18" s="585"/>
      <c r="O18" s="585"/>
      <c r="P18" s="585"/>
      <c r="Q18" s="585"/>
      <c r="R18" s="586"/>
      <c r="S18" s="586"/>
      <c r="T18" s="586"/>
      <c r="U18" s="586"/>
      <c r="V18" s="587"/>
      <c r="W18" s="487"/>
      <c r="X18" s="488"/>
      <c r="Y18" s="488"/>
      <c r="Z18" s="488"/>
      <c r="AA18" s="488"/>
      <c r="AB18" s="479"/>
      <c r="AC18" s="588">
        <v>69.900000000000006</v>
      </c>
      <c r="AD18" s="589"/>
      <c r="AE18" s="589"/>
      <c r="AF18" s="589"/>
      <c r="AG18" s="590"/>
      <c r="AH18" s="588">
        <v>68.5</v>
      </c>
      <c r="AI18" s="589"/>
      <c r="AJ18" s="589"/>
      <c r="AK18" s="589"/>
      <c r="AL18" s="591"/>
      <c r="AM18" s="498"/>
      <c r="AN18" s="499"/>
      <c r="AO18" s="499"/>
      <c r="AP18" s="499"/>
      <c r="AQ18" s="499"/>
      <c r="AR18" s="499"/>
      <c r="AS18" s="499"/>
      <c r="AT18" s="500"/>
      <c r="AU18" s="501"/>
      <c r="AV18" s="502"/>
      <c r="AW18" s="502"/>
      <c r="AX18" s="502"/>
      <c r="AY18" s="503" t="s">
        <v>159</v>
      </c>
      <c r="AZ18" s="504"/>
      <c r="BA18" s="504"/>
      <c r="BB18" s="504"/>
      <c r="BC18" s="504"/>
      <c r="BD18" s="504"/>
      <c r="BE18" s="504"/>
      <c r="BF18" s="504"/>
      <c r="BG18" s="504"/>
      <c r="BH18" s="504"/>
      <c r="BI18" s="504"/>
      <c r="BJ18" s="504"/>
      <c r="BK18" s="504"/>
      <c r="BL18" s="504"/>
      <c r="BM18" s="505"/>
      <c r="BN18" s="469">
        <v>1361181</v>
      </c>
      <c r="BO18" s="470"/>
      <c r="BP18" s="470"/>
      <c r="BQ18" s="470"/>
      <c r="BR18" s="470"/>
      <c r="BS18" s="470"/>
      <c r="BT18" s="470"/>
      <c r="BU18" s="471"/>
      <c r="BV18" s="469">
        <v>1315140</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160</v>
      </c>
      <c r="C19" s="512"/>
      <c r="D19" s="512"/>
      <c r="E19" s="584"/>
      <c r="F19" s="584"/>
      <c r="G19" s="584"/>
      <c r="H19" s="584"/>
      <c r="I19" s="584"/>
      <c r="J19" s="584"/>
      <c r="K19" s="584"/>
      <c r="L19" s="592">
        <v>834</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161</v>
      </c>
      <c r="AZ19" s="504"/>
      <c r="BA19" s="504"/>
      <c r="BB19" s="504"/>
      <c r="BC19" s="504"/>
      <c r="BD19" s="504"/>
      <c r="BE19" s="504"/>
      <c r="BF19" s="504"/>
      <c r="BG19" s="504"/>
      <c r="BH19" s="504"/>
      <c r="BI19" s="504"/>
      <c r="BJ19" s="504"/>
      <c r="BK19" s="504"/>
      <c r="BL19" s="504"/>
      <c r="BM19" s="505"/>
      <c r="BN19" s="469">
        <v>1824437</v>
      </c>
      <c r="BO19" s="470"/>
      <c r="BP19" s="470"/>
      <c r="BQ19" s="470"/>
      <c r="BR19" s="470"/>
      <c r="BS19" s="470"/>
      <c r="BT19" s="470"/>
      <c r="BU19" s="471"/>
      <c r="BV19" s="469">
        <v>1832968</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162</v>
      </c>
      <c r="C20" s="512"/>
      <c r="D20" s="512"/>
      <c r="E20" s="584"/>
      <c r="F20" s="584"/>
      <c r="G20" s="584"/>
      <c r="H20" s="584"/>
      <c r="I20" s="584"/>
      <c r="J20" s="584"/>
      <c r="K20" s="584"/>
      <c r="L20" s="592">
        <v>1243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163</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164</v>
      </c>
      <c r="C22" s="607"/>
      <c r="D22" s="608"/>
      <c r="E22" s="481" t="s">
        <v>1</v>
      </c>
      <c r="F22" s="486"/>
      <c r="G22" s="486"/>
      <c r="H22" s="486"/>
      <c r="I22" s="486"/>
      <c r="J22" s="486"/>
      <c r="K22" s="476"/>
      <c r="L22" s="481" t="s">
        <v>165</v>
      </c>
      <c r="M22" s="486"/>
      <c r="N22" s="486"/>
      <c r="O22" s="486"/>
      <c r="P22" s="476"/>
      <c r="Q22" s="615" t="s">
        <v>166</v>
      </c>
      <c r="R22" s="616"/>
      <c r="S22" s="616"/>
      <c r="T22" s="616"/>
      <c r="U22" s="616"/>
      <c r="V22" s="617"/>
      <c r="W22" s="621" t="s">
        <v>167</v>
      </c>
      <c r="X22" s="607"/>
      <c r="Y22" s="608"/>
      <c r="Z22" s="481" t="s">
        <v>1</v>
      </c>
      <c r="AA22" s="486"/>
      <c r="AB22" s="486"/>
      <c r="AC22" s="486"/>
      <c r="AD22" s="486"/>
      <c r="AE22" s="486"/>
      <c r="AF22" s="486"/>
      <c r="AG22" s="476"/>
      <c r="AH22" s="634" t="s">
        <v>168</v>
      </c>
      <c r="AI22" s="486"/>
      <c r="AJ22" s="486"/>
      <c r="AK22" s="486"/>
      <c r="AL22" s="476"/>
      <c r="AM22" s="634" t="s">
        <v>169</v>
      </c>
      <c r="AN22" s="635"/>
      <c r="AO22" s="635"/>
      <c r="AP22" s="635"/>
      <c r="AQ22" s="635"/>
      <c r="AR22" s="636"/>
      <c r="AS22" s="615" t="s">
        <v>166</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170</v>
      </c>
      <c r="AZ23" s="430"/>
      <c r="BA23" s="430"/>
      <c r="BB23" s="430"/>
      <c r="BC23" s="430"/>
      <c r="BD23" s="430"/>
      <c r="BE23" s="430"/>
      <c r="BF23" s="430"/>
      <c r="BG23" s="430"/>
      <c r="BH23" s="430"/>
      <c r="BI23" s="430"/>
      <c r="BJ23" s="430"/>
      <c r="BK23" s="430"/>
      <c r="BL23" s="430"/>
      <c r="BM23" s="431"/>
      <c r="BN23" s="469">
        <v>2338918</v>
      </c>
      <c r="BO23" s="470"/>
      <c r="BP23" s="470"/>
      <c r="BQ23" s="470"/>
      <c r="BR23" s="470"/>
      <c r="BS23" s="470"/>
      <c r="BT23" s="470"/>
      <c r="BU23" s="471"/>
      <c r="BV23" s="469">
        <v>2442139</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171</v>
      </c>
      <c r="F24" s="499"/>
      <c r="G24" s="499"/>
      <c r="H24" s="499"/>
      <c r="I24" s="499"/>
      <c r="J24" s="499"/>
      <c r="K24" s="500"/>
      <c r="L24" s="520">
        <v>1</v>
      </c>
      <c r="M24" s="521"/>
      <c r="N24" s="521"/>
      <c r="O24" s="521"/>
      <c r="P24" s="563"/>
      <c r="Q24" s="520">
        <v>7290</v>
      </c>
      <c r="R24" s="521"/>
      <c r="S24" s="521"/>
      <c r="T24" s="521"/>
      <c r="U24" s="521"/>
      <c r="V24" s="563"/>
      <c r="W24" s="622"/>
      <c r="X24" s="610"/>
      <c r="Y24" s="611"/>
      <c r="Z24" s="519" t="s">
        <v>172</v>
      </c>
      <c r="AA24" s="499"/>
      <c r="AB24" s="499"/>
      <c r="AC24" s="499"/>
      <c r="AD24" s="499"/>
      <c r="AE24" s="499"/>
      <c r="AF24" s="499"/>
      <c r="AG24" s="500"/>
      <c r="AH24" s="520">
        <v>45</v>
      </c>
      <c r="AI24" s="521"/>
      <c r="AJ24" s="521"/>
      <c r="AK24" s="521"/>
      <c r="AL24" s="563"/>
      <c r="AM24" s="520">
        <v>135315</v>
      </c>
      <c r="AN24" s="521"/>
      <c r="AO24" s="521"/>
      <c r="AP24" s="521"/>
      <c r="AQ24" s="521"/>
      <c r="AR24" s="563"/>
      <c r="AS24" s="520">
        <v>3007</v>
      </c>
      <c r="AT24" s="521"/>
      <c r="AU24" s="521"/>
      <c r="AV24" s="521"/>
      <c r="AW24" s="521"/>
      <c r="AX24" s="522"/>
      <c r="AY24" s="642" t="s">
        <v>173</v>
      </c>
      <c r="AZ24" s="643"/>
      <c r="BA24" s="643"/>
      <c r="BB24" s="643"/>
      <c r="BC24" s="643"/>
      <c r="BD24" s="643"/>
      <c r="BE24" s="643"/>
      <c r="BF24" s="643"/>
      <c r="BG24" s="643"/>
      <c r="BH24" s="643"/>
      <c r="BI24" s="643"/>
      <c r="BJ24" s="643"/>
      <c r="BK24" s="643"/>
      <c r="BL24" s="643"/>
      <c r="BM24" s="644"/>
      <c r="BN24" s="469">
        <v>918267</v>
      </c>
      <c r="BO24" s="470"/>
      <c r="BP24" s="470"/>
      <c r="BQ24" s="470"/>
      <c r="BR24" s="470"/>
      <c r="BS24" s="470"/>
      <c r="BT24" s="470"/>
      <c r="BU24" s="471"/>
      <c r="BV24" s="469">
        <v>882411</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174</v>
      </c>
      <c r="F25" s="499"/>
      <c r="G25" s="499"/>
      <c r="H25" s="499"/>
      <c r="I25" s="499"/>
      <c r="J25" s="499"/>
      <c r="K25" s="500"/>
      <c r="L25" s="520" t="s">
        <v>146</v>
      </c>
      <c r="M25" s="521"/>
      <c r="N25" s="521"/>
      <c r="O25" s="521"/>
      <c r="P25" s="563"/>
      <c r="Q25" s="520" t="s">
        <v>146</v>
      </c>
      <c r="R25" s="521"/>
      <c r="S25" s="521"/>
      <c r="T25" s="521"/>
      <c r="U25" s="521"/>
      <c r="V25" s="563"/>
      <c r="W25" s="622"/>
      <c r="X25" s="610"/>
      <c r="Y25" s="611"/>
      <c r="Z25" s="519" t="s">
        <v>175</v>
      </c>
      <c r="AA25" s="499"/>
      <c r="AB25" s="499"/>
      <c r="AC25" s="499"/>
      <c r="AD25" s="499"/>
      <c r="AE25" s="499"/>
      <c r="AF25" s="499"/>
      <c r="AG25" s="500"/>
      <c r="AH25" s="520" t="s">
        <v>146</v>
      </c>
      <c r="AI25" s="521"/>
      <c r="AJ25" s="521"/>
      <c r="AK25" s="521"/>
      <c r="AL25" s="563"/>
      <c r="AM25" s="520" t="s">
        <v>146</v>
      </c>
      <c r="AN25" s="521"/>
      <c r="AO25" s="521"/>
      <c r="AP25" s="521"/>
      <c r="AQ25" s="521"/>
      <c r="AR25" s="563"/>
      <c r="AS25" s="520" t="s">
        <v>146</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21146</v>
      </c>
      <c r="BO25" s="433"/>
      <c r="BP25" s="433"/>
      <c r="BQ25" s="433"/>
      <c r="BR25" s="433"/>
      <c r="BS25" s="433"/>
      <c r="BT25" s="433"/>
      <c r="BU25" s="434"/>
      <c r="BV25" s="432">
        <v>20351</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177</v>
      </c>
      <c r="F26" s="499"/>
      <c r="G26" s="499"/>
      <c r="H26" s="499"/>
      <c r="I26" s="499"/>
      <c r="J26" s="499"/>
      <c r="K26" s="500"/>
      <c r="L26" s="520">
        <v>1</v>
      </c>
      <c r="M26" s="521"/>
      <c r="N26" s="521"/>
      <c r="O26" s="521"/>
      <c r="P26" s="563"/>
      <c r="Q26" s="520">
        <v>6080</v>
      </c>
      <c r="R26" s="521"/>
      <c r="S26" s="521"/>
      <c r="T26" s="521"/>
      <c r="U26" s="521"/>
      <c r="V26" s="563"/>
      <c r="W26" s="622"/>
      <c r="X26" s="610"/>
      <c r="Y26" s="611"/>
      <c r="Z26" s="519" t="s">
        <v>178</v>
      </c>
      <c r="AA26" s="632"/>
      <c r="AB26" s="632"/>
      <c r="AC26" s="632"/>
      <c r="AD26" s="632"/>
      <c r="AE26" s="632"/>
      <c r="AF26" s="632"/>
      <c r="AG26" s="633"/>
      <c r="AH26" s="520" t="s">
        <v>146</v>
      </c>
      <c r="AI26" s="521"/>
      <c r="AJ26" s="521"/>
      <c r="AK26" s="521"/>
      <c r="AL26" s="563"/>
      <c r="AM26" s="520" t="s">
        <v>146</v>
      </c>
      <c r="AN26" s="521"/>
      <c r="AO26" s="521"/>
      <c r="AP26" s="521"/>
      <c r="AQ26" s="521"/>
      <c r="AR26" s="563"/>
      <c r="AS26" s="520" t="s">
        <v>146</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146</v>
      </c>
      <c r="BO26" s="470"/>
      <c r="BP26" s="470"/>
      <c r="BQ26" s="470"/>
      <c r="BR26" s="470"/>
      <c r="BS26" s="470"/>
      <c r="BT26" s="470"/>
      <c r="BU26" s="471"/>
      <c r="BV26" s="469" t="s">
        <v>146</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180</v>
      </c>
      <c r="F27" s="499"/>
      <c r="G27" s="499"/>
      <c r="H27" s="499"/>
      <c r="I27" s="499"/>
      <c r="J27" s="499"/>
      <c r="K27" s="500"/>
      <c r="L27" s="520">
        <v>1</v>
      </c>
      <c r="M27" s="521"/>
      <c r="N27" s="521"/>
      <c r="O27" s="521"/>
      <c r="P27" s="563"/>
      <c r="Q27" s="520">
        <v>3160</v>
      </c>
      <c r="R27" s="521"/>
      <c r="S27" s="521"/>
      <c r="T27" s="521"/>
      <c r="U27" s="521"/>
      <c r="V27" s="563"/>
      <c r="W27" s="622"/>
      <c r="X27" s="610"/>
      <c r="Y27" s="611"/>
      <c r="Z27" s="519" t="s">
        <v>181</v>
      </c>
      <c r="AA27" s="499"/>
      <c r="AB27" s="499"/>
      <c r="AC27" s="499"/>
      <c r="AD27" s="499"/>
      <c r="AE27" s="499"/>
      <c r="AF27" s="499"/>
      <c r="AG27" s="500"/>
      <c r="AH27" s="520">
        <v>2</v>
      </c>
      <c r="AI27" s="521"/>
      <c r="AJ27" s="521"/>
      <c r="AK27" s="521"/>
      <c r="AL27" s="563"/>
      <c r="AM27" s="520" t="s">
        <v>182</v>
      </c>
      <c r="AN27" s="521"/>
      <c r="AO27" s="521"/>
      <c r="AP27" s="521"/>
      <c r="AQ27" s="521"/>
      <c r="AR27" s="563"/>
      <c r="AS27" s="520" t="s">
        <v>183</v>
      </c>
      <c r="AT27" s="521"/>
      <c r="AU27" s="521"/>
      <c r="AV27" s="521"/>
      <c r="AW27" s="521"/>
      <c r="AX27" s="522"/>
      <c r="AY27" s="564" t="s">
        <v>184</v>
      </c>
      <c r="AZ27" s="565"/>
      <c r="BA27" s="565"/>
      <c r="BB27" s="565"/>
      <c r="BC27" s="565"/>
      <c r="BD27" s="565"/>
      <c r="BE27" s="565"/>
      <c r="BF27" s="565"/>
      <c r="BG27" s="565"/>
      <c r="BH27" s="565"/>
      <c r="BI27" s="565"/>
      <c r="BJ27" s="565"/>
      <c r="BK27" s="565"/>
      <c r="BL27" s="565"/>
      <c r="BM27" s="566"/>
      <c r="BN27" s="645" t="s">
        <v>146</v>
      </c>
      <c r="BO27" s="646"/>
      <c r="BP27" s="646"/>
      <c r="BQ27" s="646"/>
      <c r="BR27" s="646"/>
      <c r="BS27" s="646"/>
      <c r="BT27" s="646"/>
      <c r="BU27" s="647"/>
      <c r="BV27" s="645" t="s">
        <v>137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185</v>
      </c>
      <c r="F28" s="499"/>
      <c r="G28" s="499"/>
      <c r="H28" s="499"/>
      <c r="I28" s="499"/>
      <c r="J28" s="499"/>
      <c r="K28" s="500"/>
      <c r="L28" s="520">
        <v>1</v>
      </c>
      <c r="M28" s="521"/>
      <c r="N28" s="521"/>
      <c r="O28" s="521"/>
      <c r="P28" s="563"/>
      <c r="Q28" s="520">
        <v>2350</v>
      </c>
      <c r="R28" s="521"/>
      <c r="S28" s="521"/>
      <c r="T28" s="521"/>
      <c r="U28" s="521"/>
      <c r="V28" s="563"/>
      <c r="W28" s="622"/>
      <c r="X28" s="610"/>
      <c r="Y28" s="611"/>
      <c r="Z28" s="519" t="s">
        <v>186</v>
      </c>
      <c r="AA28" s="499"/>
      <c r="AB28" s="499"/>
      <c r="AC28" s="499"/>
      <c r="AD28" s="499"/>
      <c r="AE28" s="499"/>
      <c r="AF28" s="499"/>
      <c r="AG28" s="500"/>
      <c r="AH28" s="520" t="s">
        <v>137</v>
      </c>
      <c r="AI28" s="521"/>
      <c r="AJ28" s="521"/>
      <c r="AK28" s="521"/>
      <c r="AL28" s="563"/>
      <c r="AM28" s="520" t="s">
        <v>146</v>
      </c>
      <c r="AN28" s="521"/>
      <c r="AO28" s="521"/>
      <c r="AP28" s="521"/>
      <c r="AQ28" s="521"/>
      <c r="AR28" s="563"/>
      <c r="AS28" s="520" t="s">
        <v>146</v>
      </c>
      <c r="AT28" s="521"/>
      <c r="AU28" s="521"/>
      <c r="AV28" s="521"/>
      <c r="AW28" s="521"/>
      <c r="AX28" s="522"/>
      <c r="AY28" s="648" t="s">
        <v>187</v>
      </c>
      <c r="AZ28" s="649"/>
      <c r="BA28" s="649"/>
      <c r="BB28" s="650"/>
      <c r="BC28" s="429" t="s">
        <v>48</v>
      </c>
      <c r="BD28" s="430"/>
      <c r="BE28" s="430"/>
      <c r="BF28" s="430"/>
      <c r="BG28" s="430"/>
      <c r="BH28" s="430"/>
      <c r="BI28" s="430"/>
      <c r="BJ28" s="430"/>
      <c r="BK28" s="430"/>
      <c r="BL28" s="430"/>
      <c r="BM28" s="431"/>
      <c r="BN28" s="432">
        <v>184286</v>
      </c>
      <c r="BO28" s="433"/>
      <c r="BP28" s="433"/>
      <c r="BQ28" s="433"/>
      <c r="BR28" s="433"/>
      <c r="BS28" s="433"/>
      <c r="BT28" s="433"/>
      <c r="BU28" s="434"/>
      <c r="BV28" s="432">
        <v>199110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188</v>
      </c>
      <c r="F29" s="499"/>
      <c r="G29" s="499"/>
      <c r="H29" s="499"/>
      <c r="I29" s="499"/>
      <c r="J29" s="499"/>
      <c r="K29" s="500"/>
      <c r="L29" s="520">
        <v>8</v>
      </c>
      <c r="M29" s="521"/>
      <c r="N29" s="521"/>
      <c r="O29" s="521"/>
      <c r="P29" s="563"/>
      <c r="Q29" s="520">
        <v>2210</v>
      </c>
      <c r="R29" s="521"/>
      <c r="S29" s="521"/>
      <c r="T29" s="521"/>
      <c r="U29" s="521"/>
      <c r="V29" s="563"/>
      <c r="W29" s="623"/>
      <c r="X29" s="624"/>
      <c r="Y29" s="625"/>
      <c r="Z29" s="519" t="s">
        <v>189</v>
      </c>
      <c r="AA29" s="499"/>
      <c r="AB29" s="499"/>
      <c r="AC29" s="499"/>
      <c r="AD29" s="499"/>
      <c r="AE29" s="499"/>
      <c r="AF29" s="499"/>
      <c r="AG29" s="500"/>
      <c r="AH29" s="520">
        <v>47</v>
      </c>
      <c r="AI29" s="521"/>
      <c r="AJ29" s="521"/>
      <c r="AK29" s="521"/>
      <c r="AL29" s="563"/>
      <c r="AM29" s="520">
        <v>141965</v>
      </c>
      <c r="AN29" s="521"/>
      <c r="AO29" s="521"/>
      <c r="AP29" s="521"/>
      <c r="AQ29" s="521"/>
      <c r="AR29" s="563"/>
      <c r="AS29" s="520">
        <v>3021</v>
      </c>
      <c r="AT29" s="521"/>
      <c r="AU29" s="521"/>
      <c r="AV29" s="521"/>
      <c r="AW29" s="521"/>
      <c r="AX29" s="522"/>
      <c r="AY29" s="651"/>
      <c r="AZ29" s="652"/>
      <c r="BA29" s="652"/>
      <c r="BB29" s="653"/>
      <c r="BC29" s="503" t="s">
        <v>190</v>
      </c>
      <c r="BD29" s="504"/>
      <c r="BE29" s="504"/>
      <c r="BF29" s="504"/>
      <c r="BG29" s="504"/>
      <c r="BH29" s="504"/>
      <c r="BI29" s="504"/>
      <c r="BJ29" s="504"/>
      <c r="BK29" s="504"/>
      <c r="BL29" s="504"/>
      <c r="BM29" s="505"/>
      <c r="BN29" s="469">
        <v>78432</v>
      </c>
      <c r="BO29" s="470"/>
      <c r="BP29" s="470"/>
      <c r="BQ29" s="470"/>
      <c r="BR29" s="470"/>
      <c r="BS29" s="470"/>
      <c r="BT29" s="470"/>
      <c r="BU29" s="471"/>
      <c r="BV29" s="469">
        <v>78232</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191</v>
      </c>
      <c r="X30" s="630"/>
      <c r="Y30" s="630"/>
      <c r="Z30" s="630"/>
      <c r="AA30" s="630"/>
      <c r="AB30" s="630"/>
      <c r="AC30" s="630"/>
      <c r="AD30" s="630"/>
      <c r="AE30" s="630"/>
      <c r="AF30" s="630"/>
      <c r="AG30" s="631"/>
      <c r="AH30" s="588">
        <v>94.6</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566309</v>
      </c>
      <c r="BO30" s="646"/>
      <c r="BP30" s="646"/>
      <c r="BQ30" s="646"/>
      <c r="BR30" s="646"/>
      <c r="BS30" s="646"/>
      <c r="BT30" s="646"/>
      <c r="BU30" s="647"/>
      <c r="BV30" s="645">
        <v>536105</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198</v>
      </c>
      <c r="D33" s="493"/>
      <c r="E33" s="458" t="s">
        <v>199</v>
      </c>
      <c r="F33" s="458"/>
      <c r="G33" s="458"/>
      <c r="H33" s="458"/>
      <c r="I33" s="458"/>
      <c r="J33" s="458"/>
      <c r="K33" s="458"/>
      <c r="L33" s="458"/>
      <c r="M33" s="458"/>
      <c r="N33" s="458"/>
      <c r="O33" s="458"/>
      <c r="P33" s="458"/>
      <c r="Q33" s="458"/>
      <c r="R33" s="458"/>
      <c r="S33" s="458"/>
      <c r="T33" s="216"/>
      <c r="U33" s="493" t="s">
        <v>200</v>
      </c>
      <c r="V33" s="493"/>
      <c r="W33" s="458" t="s">
        <v>201</v>
      </c>
      <c r="X33" s="458"/>
      <c r="Y33" s="458"/>
      <c r="Z33" s="458"/>
      <c r="AA33" s="458"/>
      <c r="AB33" s="458"/>
      <c r="AC33" s="458"/>
      <c r="AD33" s="458"/>
      <c r="AE33" s="458"/>
      <c r="AF33" s="458"/>
      <c r="AG33" s="458"/>
      <c r="AH33" s="458"/>
      <c r="AI33" s="458"/>
      <c r="AJ33" s="458"/>
      <c r="AK33" s="458"/>
      <c r="AL33" s="216"/>
      <c r="AM33" s="493" t="s">
        <v>198</v>
      </c>
      <c r="AN33" s="493"/>
      <c r="AO33" s="458" t="s">
        <v>199</v>
      </c>
      <c r="AP33" s="458"/>
      <c r="AQ33" s="458"/>
      <c r="AR33" s="458"/>
      <c r="AS33" s="458"/>
      <c r="AT33" s="458"/>
      <c r="AU33" s="458"/>
      <c r="AV33" s="458"/>
      <c r="AW33" s="458"/>
      <c r="AX33" s="458"/>
      <c r="AY33" s="458"/>
      <c r="AZ33" s="458"/>
      <c r="BA33" s="458"/>
      <c r="BB33" s="458"/>
      <c r="BC33" s="458"/>
      <c r="BD33" s="217"/>
      <c r="BE33" s="458" t="s">
        <v>202</v>
      </c>
      <c r="BF33" s="458"/>
      <c r="BG33" s="458" t="s">
        <v>203</v>
      </c>
      <c r="BH33" s="458"/>
      <c r="BI33" s="458"/>
      <c r="BJ33" s="458"/>
      <c r="BK33" s="458"/>
      <c r="BL33" s="458"/>
      <c r="BM33" s="458"/>
      <c r="BN33" s="458"/>
      <c r="BO33" s="458"/>
      <c r="BP33" s="458"/>
      <c r="BQ33" s="458"/>
      <c r="BR33" s="458"/>
      <c r="BS33" s="458"/>
      <c r="BT33" s="458"/>
      <c r="BU33" s="458"/>
      <c r="BV33" s="217"/>
      <c r="BW33" s="493" t="s">
        <v>202</v>
      </c>
      <c r="BX33" s="493"/>
      <c r="BY33" s="458" t="s">
        <v>204</v>
      </c>
      <c r="BZ33" s="458"/>
      <c r="CA33" s="458"/>
      <c r="CB33" s="458"/>
      <c r="CC33" s="458"/>
      <c r="CD33" s="458"/>
      <c r="CE33" s="458"/>
      <c r="CF33" s="458"/>
      <c r="CG33" s="458"/>
      <c r="CH33" s="458"/>
      <c r="CI33" s="458"/>
      <c r="CJ33" s="458"/>
      <c r="CK33" s="458"/>
      <c r="CL33" s="458"/>
      <c r="CM33" s="458"/>
      <c r="CN33" s="216"/>
      <c r="CO33" s="493" t="s">
        <v>198</v>
      </c>
      <c r="CP33" s="493"/>
      <c r="CQ33" s="458" t="s">
        <v>205</v>
      </c>
      <c r="CR33" s="458"/>
      <c r="CS33" s="458"/>
      <c r="CT33" s="458"/>
      <c r="CU33" s="458"/>
      <c r="CV33" s="458"/>
      <c r="CW33" s="458"/>
      <c r="CX33" s="458"/>
      <c r="CY33" s="458"/>
      <c r="CZ33" s="458"/>
      <c r="DA33" s="458"/>
      <c r="DB33" s="458"/>
      <c r="DC33" s="458"/>
      <c r="DD33" s="458"/>
      <c r="DE33" s="458"/>
      <c r="DF33" s="216"/>
      <c r="DG33" s="657" t="s">
        <v>206</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国民健康保険事業勘定特別会計</v>
      </c>
      <c r="X34" s="659"/>
      <c r="Y34" s="659"/>
      <c r="Z34" s="659"/>
      <c r="AA34" s="659"/>
      <c r="AB34" s="659"/>
      <c r="AC34" s="659"/>
      <c r="AD34" s="659"/>
      <c r="AE34" s="659"/>
      <c r="AF34" s="659"/>
      <c r="AG34" s="659"/>
      <c r="AH34" s="659"/>
      <c r="AI34" s="659"/>
      <c r="AJ34" s="659"/>
      <c r="AK34" s="659"/>
      <c r="AL34" s="214"/>
      <c r="AM34" s="658">
        <f>IF(AO34="","",MAX(C34:D43,U34:V43)+1)</f>
        <v>4</v>
      </c>
      <c r="AN34" s="658"/>
      <c r="AO34" s="659" t="str">
        <f>IF('各会計、関係団体の財政状況及び健全化判断比率'!B30="","",'各会計、関係団体の財政状況及び健全化判断比率'!B30)</f>
        <v>下水道事業会計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5</v>
      </c>
      <c r="BX34" s="658"/>
      <c r="BY34" s="659" t="str">
        <f>IF('各会計、関係団体の財政状況及び健全化判断比率'!B68="","",'各会計、関係団体の財政状況及び健全化判断比率'!B68)</f>
        <v>米子市日吉津村中学校組合</v>
      </c>
      <c r="BZ34" s="659"/>
      <c r="CA34" s="659"/>
      <c r="CB34" s="659"/>
      <c r="CC34" s="659"/>
      <c r="CD34" s="659"/>
      <c r="CE34" s="659"/>
      <c r="CF34" s="659"/>
      <c r="CG34" s="659"/>
      <c r="CH34" s="659"/>
      <c r="CI34" s="659"/>
      <c r="CJ34" s="659"/>
      <c r="CK34" s="659"/>
      <c r="CL34" s="659"/>
      <c r="CM34" s="659"/>
      <c r="CN34" s="214"/>
      <c r="CO34" s="658">
        <f>IF(CQ34="","",MAX(C34:D43,U34:V43,AM34:AN43,BE34:BF43,BW34:BX43)+1)</f>
        <v>12</v>
      </c>
      <c r="CP34" s="658"/>
      <c r="CQ34" s="659" t="str">
        <f>IF('各会計、関係団体の財政状況及び健全化判断比率'!BS7="","",'各会計、関係団体の財政状況及び健全化判断比率'!BS7)</f>
        <v>日吉津村土地開発公社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後期高齢者医療特別会計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6</v>
      </c>
      <c r="BX35" s="658"/>
      <c r="BY35" s="659" t="str">
        <f>IF('各会計、関係団体の財政状況及び健全化判断比率'!B69="","",'各会計、関係団体の財政状況及び健全化判断比率'!B69)</f>
        <v>鳥取県町村総合事務組合</v>
      </c>
      <c r="BZ35" s="659"/>
      <c r="CA35" s="659"/>
      <c r="CB35" s="659"/>
      <c r="CC35" s="659"/>
      <c r="CD35" s="659"/>
      <c r="CE35" s="659"/>
      <c r="CF35" s="659"/>
      <c r="CG35" s="659"/>
      <c r="CH35" s="659"/>
      <c r="CI35" s="659"/>
      <c r="CJ35" s="659"/>
      <c r="CK35" s="659"/>
      <c r="CL35" s="659"/>
      <c r="CM35" s="659"/>
      <c r="CN35" s="214"/>
      <c r="CO35" s="658">
        <f t="shared" ref="CO35:CO43" si="3">IF(CQ35="","",CO34+1)</f>
        <v>13</v>
      </c>
      <c r="CP35" s="658"/>
      <c r="CQ35" s="659" t="str">
        <f>IF('各会計、関係団体の財政状況及び健全化判断比率'!BS8="","",'各会計、関係団体の財政状況及び健全化判断比率'!BS8)</f>
        <v>ひえづ物産</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t="str">
        <f t="shared" ref="U36:U43" si="4">IF(W36="","",U35+1)</f>
        <v/>
      </c>
      <c r="V36" s="658"/>
      <c r="W36" s="659"/>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7</v>
      </c>
      <c r="BX36" s="658"/>
      <c r="BY36" s="659" t="str">
        <f>IF('各会計、関係団体の財政状況及び健全化判断比率'!B70="","",'各会計、関係団体の財政状況及び健全化判断比率'!B70)</f>
        <v>鳥取県西部広域行政管理組合</v>
      </c>
      <c r="BZ36" s="659"/>
      <c r="CA36" s="659"/>
      <c r="CB36" s="659"/>
      <c r="CC36" s="659"/>
      <c r="CD36" s="659"/>
      <c r="CE36" s="659"/>
      <c r="CF36" s="659"/>
      <c r="CG36" s="659"/>
      <c r="CH36" s="659"/>
      <c r="CI36" s="659"/>
      <c r="CJ36" s="659"/>
      <c r="CK36" s="659"/>
      <c r="CL36" s="659"/>
      <c r="CM36" s="659"/>
      <c r="CN36" s="214"/>
      <c r="CO36" s="658">
        <f t="shared" si="3"/>
        <v>14</v>
      </c>
      <c r="CP36" s="658"/>
      <c r="CQ36" s="659" t="str">
        <f>IF('各会計、関係団体の財政状況及び健全化判断比率'!BS9="","",'各会計、関係団体の財政状況及び健全化判断比率'!BS9)</f>
        <v>うなばら福祉事業団</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8</v>
      </c>
      <c r="BX37" s="658"/>
      <c r="BY37" s="659" t="str">
        <f>IF('各会計、関係団体の財政状況及び健全化判断比率'!B71="","",'各会計、関係団体の財政状況及び健全化判断比率'!B71)</f>
        <v>南部箕蚊屋広域連合（一般会計）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9</v>
      </c>
      <c r="BX38" s="658"/>
      <c r="BY38" s="659" t="str">
        <f>IF('各会計、関係団体の財政状況及び健全化判断比率'!B72="","",'各会計、関係団体の財政状況及び健全化判断比率'!B72)</f>
        <v>南部箕蚊屋広域連合（特別会計）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10</v>
      </c>
      <c r="BX39" s="658"/>
      <c r="BY39" s="659" t="str">
        <f>IF('各会計、関係団体の財政状況及び健全化判断比率'!B73="","",'各会計、関係団体の財政状況及び健全化判断比率'!B73)</f>
        <v>鳥取県後期高齢者医療広域連合（一般会計）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11</v>
      </c>
      <c r="BX40" s="658"/>
      <c r="BY40" s="659" t="str">
        <f>IF('各会計、関係団体の財政状況及び健全化判断比率'!B74="","",'各会計、関係団体の財政状況及び健全化判断比率'!B74)</f>
        <v>鳥取県後期高齢者医療広域連合（特別会計）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adQyXbM+ElP/1HAm0ILLSUFy82kSsH1KHpGfTZpudaoigiO1KUeu0HQJWfSzgBOC9QHHUAC8x4sC5PV81P135g==" saltValue="mTzHdjfAXBCCCpCdkIeLY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C000"/>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49" t="s">
        <v>565</v>
      </c>
      <c r="D34" s="1249"/>
      <c r="E34" s="1250"/>
      <c r="F34" s="32">
        <v>0.98</v>
      </c>
      <c r="G34" s="33">
        <v>9.1199999999999992</v>
      </c>
      <c r="H34" s="33">
        <v>5.85</v>
      </c>
      <c r="I34" s="33">
        <v>8.01</v>
      </c>
      <c r="J34" s="34">
        <v>12.34</v>
      </c>
      <c r="K34" s="22"/>
      <c r="L34" s="22"/>
      <c r="M34" s="22"/>
      <c r="N34" s="22"/>
      <c r="O34" s="22"/>
      <c r="P34" s="22"/>
    </row>
    <row r="35" spans="1:16" ht="39" customHeight="1" x14ac:dyDescent="0.15">
      <c r="A35" s="22"/>
      <c r="B35" s="35"/>
      <c r="C35" s="1243" t="s">
        <v>566</v>
      </c>
      <c r="D35" s="1244"/>
      <c r="E35" s="1245"/>
      <c r="F35" s="36">
        <v>0.66</v>
      </c>
      <c r="G35" s="37">
        <v>0.51</v>
      </c>
      <c r="H35" s="37">
        <v>1.06</v>
      </c>
      <c r="I35" s="37">
        <v>7.0000000000000007E-2</v>
      </c>
      <c r="J35" s="38">
        <v>0.42</v>
      </c>
      <c r="K35" s="22"/>
      <c r="L35" s="22"/>
      <c r="M35" s="22"/>
      <c r="N35" s="22"/>
      <c r="O35" s="22"/>
      <c r="P35" s="22"/>
    </row>
    <row r="36" spans="1:16" ht="39" customHeight="1" x14ac:dyDescent="0.15">
      <c r="A36" s="22"/>
      <c r="B36" s="35"/>
      <c r="C36" s="1243" t="s">
        <v>567</v>
      </c>
      <c r="D36" s="1244"/>
      <c r="E36" s="1245"/>
      <c r="F36" s="36" t="s">
        <v>516</v>
      </c>
      <c r="G36" s="37" t="s">
        <v>516</v>
      </c>
      <c r="H36" s="37" t="s">
        <v>516</v>
      </c>
      <c r="I36" s="37" t="s">
        <v>516</v>
      </c>
      <c r="J36" s="38">
        <v>0</v>
      </c>
      <c r="K36" s="22"/>
      <c r="L36" s="22"/>
      <c r="M36" s="22"/>
      <c r="N36" s="22"/>
      <c r="O36" s="22"/>
      <c r="P36" s="22"/>
    </row>
    <row r="37" spans="1:16" ht="39" customHeight="1" x14ac:dyDescent="0.15">
      <c r="A37" s="22"/>
      <c r="B37" s="35"/>
      <c r="C37" s="1243" t="s">
        <v>568</v>
      </c>
      <c r="D37" s="1244"/>
      <c r="E37" s="1245"/>
      <c r="F37" s="36">
        <v>0</v>
      </c>
      <c r="G37" s="37">
        <v>0</v>
      </c>
      <c r="H37" s="37">
        <v>0</v>
      </c>
      <c r="I37" s="37">
        <v>0</v>
      </c>
      <c r="J37" s="38">
        <v>0</v>
      </c>
      <c r="K37" s="22"/>
      <c r="L37" s="22"/>
      <c r="M37" s="22"/>
      <c r="N37" s="22"/>
      <c r="O37" s="22"/>
      <c r="P37" s="22"/>
    </row>
    <row r="38" spans="1:16" ht="39" customHeight="1" x14ac:dyDescent="0.15">
      <c r="A38" s="22"/>
      <c r="B38" s="35"/>
      <c r="C38" s="1243"/>
      <c r="D38" s="1244"/>
      <c r="E38" s="1245"/>
      <c r="F38" s="36"/>
      <c r="G38" s="37"/>
      <c r="H38" s="37"/>
      <c r="I38" s="37"/>
      <c r="J38" s="38"/>
      <c r="K38" s="22"/>
      <c r="L38" s="22"/>
      <c r="M38" s="22"/>
      <c r="N38" s="22"/>
      <c r="O38" s="22"/>
      <c r="P38" s="22"/>
    </row>
    <row r="39" spans="1:16" ht="39" customHeight="1" x14ac:dyDescent="0.15">
      <c r="A39" s="22"/>
      <c r="B39" s="35"/>
      <c r="C39" s="1243"/>
      <c r="D39" s="1244"/>
      <c r="E39" s="1245"/>
      <c r="F39" s="36"/>
      <c r="G39" s="37"/>
      <c r="H39" s="37"/>
      <c r="I39" s="37"/>
      <c r="J39" s="38"/>
      <c r="K39" s="22"/>
      <c r="L39" s="22"/>
      <c r="M39" s="22"/>
      <c r="N39" s="22"/>
      <c r="O39" s="22"/>
      <c r="P39" s="22"/>
    </row>
    <row r="40" spans="1:16" ht="39" customHeight="1" x14ac:dyDescent="0.15">
      <c r="A40" s="22"/>
      <c r="B40" s="35"/>
      <c r="C40" s="1243"/>
      <c r="D40" s="1244"/>
      <c r="E40" s="1245"/>
      <c r="F40" s="36"/>
      <c r="G40" s="37"/>
      <c r="H40" s="37"/>
      <c r="I40" s="37"/>
      <c r="J40" s="38"/>
      <c r="K40" s="22"/>
      <c r="L40" s="22"/>
      <c r="M40" s="22"/>
      <c r="N40" s="22"/>
      <c r="O40" s="22"/>
      <c r="P40" s="22"/>
    </row>
    <row r="41" spans="1:16" ht="39" customHeight="1" x14ac:dyDescent="0.15">
      <c r="A41" s="22"/>
      <c r="B41" s="35"/>
      <c r="C41" s="1243"/>
      <c r="D41" s="1244"/>
      <c r="E41" s="1245"/>
      <c r="F41" s="36"/>
      <c r="G41" s="37"/>
      <c r="H41" s="37"/>
      <c r="I41" s="37"/>
      <c r="J41" s="38"/>
      <c r="K41" s="22"/>
      <c r="L41" s="22"/>
      <c r="M41" s="22"/>
      <c r="N41" s="22"/>
      <c r="O41" s="22"/>
      <c r="P41" s="22"/>
    </row>
    <row r="42" spans="1:16" ht="39" customHeight="1" x14ac:dyDescent="0.15">
      <c r="A42" s="22"/>
      <c r="B42" s="39"/>
      <c r="C42" s="1243" t="s">
        <v>569</v>
      </c>
      <c r="D42" s="1244"/>
      <c r="E42" s="1245"/>
      <c r="F42" s="36" t="s">
        <v>516</v>
      </c>
      <c r="G42" s="37" t="s">
        <v>516</v>
      </c>
      <c r="H42" s="37" t="s">
        <v>516</v>
      </c>
      <c r="I42" s="37" t="s">
        <v>516</v>
      </c>
      <c r="J42" s="38" t="s">
        <v>516</v>
      </c>
      <c r="K42" s="22"/>
      <c r="L42" s="22"/>
      <c r="M42" s="22"/>
      <c r="N42" s="22"/>
      <c r="O42" s="22"/>
      <c r="P42" s="22"/>
    </row>
    <row r="43" spans="1:16" ht="39" customHeight="1" thickBot="1" x14ac:dyDescent="0.2">
      <c r="A43" s="22"/>
      <c r="B43" s="40"/>
      <c r="C43" s="1246" t="s">
        <v>570</v>
      </c>
      <c r="D43" s="1247"/>
      <c r="E43" s="1248"/>
      <c r="F43" s="41">
        <v>0.01</v>
      </c>
      <c r="G43" s="42">
        <v>0</v>
      </c>
      <c r="H43" s="42">
        <v>0.05</v>
      </c>
      <c r="I43" s="42">
        <v>1.1499999999999999</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6Thy3naXFk1T627Yqk9P1jn1yuTJQ7ooUUC9iyLtnj4+8yqhC/lX4/MhODuZOUS/vSlRiMS2R0QkJY6VcxYkOA==" saltValue="SydO5w+q0GEU239qKNaK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C000"/>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51" t="s">
        <v>11</v>
      </c>
      <c r="C45" s="1252"/>
      <c r="D45" s="58"/>
      <c r="E45" s="1257" t="s">
        <v>12</v>
      </c>
      <c r="F45" s="1257"/>
      <c r="G45" s="1257"/>
      <c r="H45" s="1257"/>
      <c r="I45" s="1257"/>
      <c r="J45" s="1258"/>
      <c r="K45" s="59">
        <v>186</v>
      </c>
      <c r="L45" s="60">
        <v>230</v>
      </c>
      <c r="M45" s="60">
        <v>194</v>
      </c>
      <c r="N45" s="60">
        <v>234</v>
      </c>
      <c r="O45" s="61">
        <v>248</v>
      </c>
      <c r="P45" s="48"/>
      <c r="Q45" s="48"/>
      <c r="R45" s="48"/>
      <c r="S45" s="48"/>
      <c r="T45" s="48"/>
      <c r="U45" s="48"/>
    </row>
    <row r="46" spans="1:21" ht="30.75" customHeight="1" x14ac:dyDescent="0.15">
      <c r="A46" s="48"/>
      <c r="B46" s="1253"/>
      <c r="C46" s="1254"/>
      <c r="D46" s="62"/>
      <c r="E46" s="1259" t="s">
        <v>13</v>
      </c>
      <c r="F46" s="1259"/>
      <c r="G46" s="1259"/>
      <c r="H46" s="1259"/>
      <c r="I46" s="1259"/>
      <c r="J46" s="1260"/>
      <c r="K46" s="63" t="s">
        <v>516</v>
      </c>
      <c r="L46" s="64" t="s">
        <v>516</v>
      </c>
      <c r="M46" s="64" t="s">
        <v>516</v>
      </c>
      <c r="N46" s="64" t="s">
        <v>516</v>
      </c>
      <c r="O46" s="65" t="s">
        <v>516</v>
      </c>
      <c r="P46" s="48"/>
      <c r="Q46" s="48"/>
      <c r="R46" s="48"/>
      <c r="S46" s="48"/>
      <c r="T46" s="48"/>
      <c r="U46" s="48"/>
    </row>
    <row r="47" spans="1:21" ht="30.75" customHeight="1" x14ac:dyDescent="0.15">
      <c r="A47" s="48"/>
      <c r="B47" s="1253"/>
      <c r="C47" s="1254"/>
      <c r="D47" s="62"/>
      <c r="E47" s="1259" t="s">
        <v>14</v>
      </c>
      <c r="F47" s="1259"/>
      <c r="G47" s="1259"/>
      <c r="H47" s="1259"/>
      <c r="I47" s="1259"/>
      <c r="J47" s="1260"/>
      <c r="K47" s="63" t="s">
        <v>516</v>
      </c>
      <c r="L47" s="64" t="s">
        <v>516</v>
      </c>
      <c r="M47" s="64" t="s">
        <v>516</v>
      </c>
      <c r="N47" s="64" t="s">
        <v>516</v>
      </c>
      <c r="O47" s="65" t="s">
        <v>516</v>
      </c>
      <c r="P47" s="48"/>
      <c r="Q47" s="48"/>
      <c r="R47" s="48"/>
      <c r="S47" s="48"/>
      <c r="T47" s="48"/>
      <c r="U47" s="48"/>
    </row>
    <row r="48" spans="1:21" ht="30.75" customHeight="1" x14ac:dyDescent="0.15">
      <c r="A48" s="48"/>
      <c r="B48" s="1253"/>
      <c r="C48" s="1254"/>
      <c r="D48" s="62"/>
      <c r="E48" s="1259" t="s">
        <v>15</v>
      </c>
      <c r="F48" s="1259"/>
      <c r="G48" s="1259"/>
      <c r="H48" s="1259"/>
      <c r="I48" s="1259"/>
      <c r="J48" s="1260"/>
      <c r="K48" s="63">
        <v>18</v>
      </c>
      <c r="L48" s="64">
        <v>38</v>
      </c>
      <c r="M48" s="64">
        <v>25</v>
      </c>
      <c r="N48" s="64">
        <v>35</v>
      </c>
      <c r="O48" s="65">
        <v>46</v>
      </c>
      <c r="P48" s="48"/>
      <c r="Q48" s="48"/>
      <c r="R48" s="48"/>
      <c r="S48" s="48"/>
      <c r="T48" s="48"/>
      <c r="U48" s="48"/>
    </row>
    <row r="49" spans="1:21" ht="30.75" customHeight="1" x14ac:dyDescent="0.15">
      <c r="A49" s="48"/>
      <c r="B49" s="1253"/>
      <c r="C49" s="1254"/>
      <c r="D49" s="62"/>
      <c r="E49" s="1259" t="s">
        <v>16</v>
      </c>
      <c r="F49" s="1259"/>
      <c r="G49" s="1259"/>
      <c r="H49" s="1259"/>
      <c r="I49" s="1259"/>
      <c r="J49" s="1260"/>
      <c r="K49" s="63">
        <v>14</v>
      </c>
      <c r="L49" s="64">
        <v>19</v>
      </c>
      <c r="M49" s="64">
        <v>18</v>
      </c>
      <c r="N49" s="64">
        <v>14</v>
      </c>
      <c r="O49" s="65">
        <v>16</v>
      </c>
      <c r="P49" s="48"/>
      <c r="Q49" s="48"/>
      <c r="R49" s="48"/>
      <c r="S49" s="48"/>
      <c r="T49" s="48"/>
      <c r="U49" s="48"/>
    </row>
    <row r="50" spans="1:21" ht="30.75" customHeight="1" x14ac:dyDescent="0.15">
      <c r="A50" s="48"/>
      <c r="B50" s="1253"/>
      <c r="C50" s="1254"/>
      <c r="D50" s="62"/>
      <c r="E50" s="1259" t="s">
        <v>17</v>
      </c>
      <c r="F50" s="1259"/>
      <c r="G50" s="1259"/>
      <c r="H50" s="1259"/>
      <c r="I50" s="1259"/>
      <c r="J50" s="1260"/>
      <c r="K50" s="63">
        <v>21</v>
      </c>
      <c r="L50" s="64">
        <v>24</v>
      </c>
      <c r="M50" s="64">
        <v>22</v>
      </c>
      <c r="N50" s="64">
        <v>19</v>
      </c>
      <c r="O50" s="65">
        <v>9</v>
      </c>
      <c r="P50" s="48"/>
      <c r="Q50" s="48"/>
      <c r="R50" s="48"/>
      <c r="S50" s="48"/>
      <c r="T50" s="48"/>
      <c r="U50" s="48"/>
    </row>
    <row r="51" spans="1:21" ht="30.75" customHeight="1" x14ac:dyDescent="0.15">
      <c r="A51" s="48"/>
      <c r="B51" s="1255"/>
      <c r="C51" s="1256"/>
      <c r="D51" s="66"/>
      <c r="E51" s="1259" t="s">
        <v>18</v>
      </c>
      <c r="F51" s="1259"/>
      <c r="G51" s="1259"/>
      <c r="H51" s="1259"/>
      <c r="I51" s="1259"/>
      <c r="J51" s="1260"/>
      <c r="K51" s="63" t="s">
        <v>516</v>
      </c>
      <c r="L51" s="64">
        <v>0</v>
      </c>
      <c r="M51" s="64" t="s">
        <v>516</v>
      </c>
      <c r="N51" s="64" t="s">
        <v>516</v>
      </c>
      <c r="O51" s="65" t="s">
        <v>516</v>
      </c>
      <c r="P51" s="48"/>
      <c r="Q51" s="48"/>
      <c r="R51" s="48"/>
      <c r="S51" s="48"/>
      <c r="T51" s="48"/>
      <c r="U51" s="48"/>
    </row>
    <row r="52" spans="1:21" ht="30.75" customHeight="1" x14ac:dyDescent="0.15">
      <c r="A52" s="48"/>
      <c r="B52" s="1261" t="s">
        <v>19</v>
      </c>
      <c r="C52" s="1262"/>
      <c r="D52" s="66"/>
      <c r="E52" s="1259" t="s">
        <v>20</v>
      </c>
      <c r="F52" s="1259"/>
      <c r="G52" s="1259"/>
      <c r="H52" s="1259"/>
      <c r="I52" s="1259"/>
      <c r="J52" s="1260"/>
      <c r="K52" s="63">
        <v>141</v>
      </c>
      <c r="L52" s="64">
        <v>140</v>
      </c>
      <c r="M52" s="64">
        <v>142</v>
      </c>
      <c r="N52" s="64">
        <v>143</v>
      </c>
      <c r="O52" s="65">
        <v>154</v>
      </c>
      <c r="P52" s="48"/>
      <c r="Q52" s="48"/>
      <c r="R52" s="48"/>
      <c r="S52" s="48"/>
      <c r="T52" s="48"/>
      <c r="U52" s="48"/>
    </row>
    <row r="53" spans="1:21" ht="30.75" customHeight="1" thickBot="1" x14ac:dyDescent="0.2">
      <c r="A53" s="48"/>
      <c r="B53" s="1263" t="s">
        <v>21</v>
      </c>
      <c r="C53" s="1264"/>
      <c r="D53" s="67"/>
      <c r="E53" s="1265" t="s">
        <v>22</v>
      </c>
      <c r="F53" s="1265"/>
      <c r="G53" s="1265"/>
      <c r="H53" s="1265"/>
      <c r="I53" s="1265"/>
      <c r="J53" s="1266"/>
      <c r="K53" s="68">
        <v>98</v>
      </c>
      <c r="L53" s="69">
        <v>171</v>
      </c>
      <c r="M53" s="69">
        <v>117</v>
      </c>
      <c r="N53" s="69">
        <v>159</v>
      </c>
      <c r="O53" s="70">
        <v>165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67" t="s">
        <v>25</v>
      </c>
      <c r="C57" s="1268"/>
      <c r="D57" s="1271" t="s">
        <v>26</v>
      </c>
      <c r="E57" s="1272"/>
      <c r="F57" s="1272"/>
      <c r="G57" s="1272"/>
      <c r="H57" s="1272"/>
      <c r="I57" s="1272"/>
      <c r="J57" s="1273"/>
      <c r="K57" s="83"/>
      <c r="L57" s="84"/>
      <c r="M57" s="84"/>
      <c r="N57" s="84"/>
      <c r="O57" s="85"/>
    </row>
    <row r="58" spans="1:21" ht="31.5" customHeight="1" thickBot="1" x14ac:dyDescent="0.2">
      <c r="B58" s="1269"/>
      <c r="C58" s="1270"/>
      <c r="D58" s="1274" t="s">
        <v>27</v>
      </c>
      <c r="E58" s="1275"/>
      <c r="F58" s="1275"/>
      <c r="G58" s="1275"/>
      <c r="H58" s="1275"/>
      <c r="I58" s="1275"/>
      <c r="J58" s="127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W2LPw4aTZQL//jVVUF7FP5sinyKxmpWcWjLT6MEvAclcYe/nkmA49LXahvM2HF91RWlQHaNZ/UlM3TflcxZdg==" saltValue="RXq5kR2NWcxQHO5WhLYI2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C000"/>
    <pageSetUpPr fitToPage="1"/>
  </sheetPr>
  <dimension ref="B1:M86"/>
  <sheetViews>
    <sheetView showGridLines="0" topLeftCell="J4"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77" t="s">
        <v>30</v>
      </c>
      <c r="C41" s="1278"/>
      <c r="D41" s="102"/>
      <c r="E41" s="1283" t="s">
        <v>31</v>
      </c>
      <c r="F41" s="1283"/>
      <c r="G41" s="1283"/>
      <c r="H41" s="1284"/>
      <c r="I41" s="103">
        <v>2118</v>
      </c>
      <c r="J41" s="104">
        <v>2464</v>
      </c>
      <c r="K41" s="104">
        <v>2564</v>
      </c>
      <c r="L41" s="104">
        <v>2442</v>
      </c>
      <c r="M41" s="105">
        <v>2339</v>
      </c>
    </row>
    <row r="42" spans="2:13" ht="27.75" customHeight="1" x14ac:dyDescent="0.15">
      <c r="B42" s="1279"/>
      <c r="C42" s="1280"/>
      <c r="D42" s="106"/>
      <c r="E42" s="1285" t="s">
        <v>32</v>
      </c>
      <c r="F42" s="1285"/>
      <c r="G42" s="1285"/>
      <c r="H42" s="1286"/>
      <c r="I42" s="107">
        <v>404</v>
      </c>
      <c r="J42" s="108">
        <v>60</v>
      </c>
      <c r="K42" s="108">
        <v>38</v>
      </c>
      <c r="L42" s="108">
        <v>20</v>
      </c>
      <c r="M42" s="109">
        <v>21</v>
      </c>
    </row>
    <row r="43" spans="2:13" ht="27.75" customHeight="1" x14ac:dyDescent="0.15">
      <c r="B43" s="1279"/>
      <c r="C43" s="1280"/>
      <c r="D43" s="106"/>
      <c r="E43" s="1285" t="s">
        <v>33</v>
      </c>
      <c r="F43" s="1285"/>
      <c r="G43" s="1285"/>
      <c r="H43" s="1286"/>
      <c r="I43" s="107">
        <v>90</v>
      </c>
      <c r="J43" s="108">
        <v>172</v>
      </c>
      <c r="K43" s="108">
        <v>216</v>
      </c>
      <c r="L43" s="108">
        <v>279</v>
      </c>
      <c r="M43" s="109">
        <v>167</v>
      </c>
    </row>
    <row r="44" spans="2:13" ht="27.75" customHeight="1" x14ac:dyDescent="0.15">
      <c r="B44" s="1279"/>
      <c r="C44" s="1280"/>
      <c r="D44" s="106"/>
      <c r="E44" s="1285" t="s">
        <v>34</v>
      </c>
      <c r="F44" s="1285"/>
      <c r="G44" s="1285"/>
      <c r="H44" s="1286"/>
      <c r="I44" s="107">
        <v>139</v>
      </c>
      <c r="J44" s="108">
        <v>129</v>
      </c>
      <c r="K44" s="108">
        <v>129</v>
      </c>
      <c r="L44" s="108">
        <v>123</v>
      </c>
      <c r="M44" s="109">
        <v>119</v>
      </c>
    </row>
    <row r="45" spans="2:13" ht="27.75" customHeight="1" x14ac:dyDescent="0.15">
      <c r="B45" s="1279"/>
      <c r="C45" s="1280"/>
      <c r="D45" s="106"/>
      <c r="E45" s="1285" t="s">
        <v>35</v>
      </c>
      <c r="F45" s="1285"/>
      <c r="G45" s="1285"/>
      <c r="H45" s="1286"/>
      <c r="I45" s="107">
        <v>194</v>
      </c>
      <c r="J45" s="108">
        <v>171</v>
      </c>
      <c r="K45" s="108">
        <v>158</v>
      </c>
      <c r="L45" s="108">
        <v>144</v>
      </c>
      <c r="M45" s="109">
        <v>163</v>
      </c>
    </row>
    <row r="46" spans="2:13" ht="27.75" customHeight="1" x14ac:dyDescent="0.15">
      <c r="B46" s="1279"/>
      <c r="C46" s="1280"/>
      <c r="D46" s="110"/>
      <c r="E46" s="1285" t="s">
        <v>36</v>
      </c>
      <c r="F46" s="1285"/>
      <c r="G46" s="1285"/>
      <c r="H46" s="1286"/>
      <c r="I46" s="107">
        <v>48</v>
      </c>
      <c r="J46" s="108">
        <v>42</v>
      </c>
      <c r="K46" s="108">
        <v>44</v>
      </c>
      <c r="L46" s="108">
        <v>24</v>
      </c>
      <c r="M46" s="109">
        <v>56</v>
      </c>
    </row>
    <row r="47" spans="2:13" ht="27.75" customHeight="1" x14ac:dyDescent="0.15">
      <c r="B47" s="1279"/>
      <c r="C47" s="1280"/>
      <c r="D47" s="111"/>
      <c r="E47" s="1287" t="s">
        <v>37</v>
      </c>
      <c r="F47" s="1288"/>
      <c r="G47" s="1288"/>
      <c r="H47" s="1289"/>
      <c r="I47" s="107" t="s">
        <v>516</v>
      </c>
      <c r="J47" s="108" t="s">
        <v>516</v>
      </c>
      <c r="K47" s="108" t="s">
        <v>516</v>
      </c>
      <c r="L47" s="108" t="s">
        <v>516</v>
      </c>
      <c r="M47" s="109" t="s">
        <v>516</v>
      </c>
    </row>
    <row r="48" spans="2:13" ht="27.75" customHeight="1" x14ac:dyDescent="0.15">
      <c r="B48" s="1279"/>
      <c r="C48" s="1280"/>
      <c r="D48" s="106"/>
      <c r="E48" s="1285" t="s">
        <v>38</v>
      </c>
      <c r="F48" s="1285"/>
      <c r="G48" s="1285"/>
      <c r="H48" s="1286"/>
      <c r="I48" s="107" t="s">
        <v>516</v>
      </c>
      <c r="J48" s="108" t="s">
        <v>516</v>
      </c>
      <c r="K48" s="108" t="s">
        <v>516</v>
      </c>
      <c r="L48" s="108" t="s">
        <v>516</v>
      </c>
      <c r="M48" s="109" t="s">
        <v>516</v>
      </c>
    </row>
    <row r="49" spans="2:13" ht="27.75" customHeight="1" x14ac:dyDescent="0.15">
      <c r="B49" s="1281"/>
      <c r="C49" s="1282"/>
      <c r="D49" s="106"/>
      <c r="E49" s="1285" t="s">
        <v>39</v>
      </c>
      <c r="F49" s="1285"/>
      <c r="G49" s="1285"/>
      <c r="H49" s="1286"/>
      <c r="I49" s="107" t="s">
        <v>516</v>
      </c>
      <c r="J49" s="108" t="s">
        <v>516</v>
      </c>
      <c r="K49" s="108" t="s">
        <v>516</v>
      </c>
      <c r="L49" s="108" t="s">
        <v>516</v>
      </c>
      <c r="M49" s="109" t="s">
        <v>516</v>
      </c>
    </row>
    <row r="50" spans="2:13" ht="27.75" customHeight="1" x14ac:dyDescent="0.15">
      <c r="B50" s="1290" t="s">
        <v>40</v>
      </c>
      <c r="C50" s="1291"/>
      <c r="D50" s="112"/>
      <c r="E50" s="1285" t="s">
        <v>41</v>
      </c>
      <c r="F50" s="1285"/>
      <c r="G50" s="1285"/>
      <c r="H50" s="1286"/>
      <c r="I50" s="107">
        <v>890</v>
      </c>
      <c r="J50" s="108">
        <v>844</v>
      </c>
      <c r="K50" s="108">
        <v>804</v>
      </c>
      <c r="L50" s="108">
        <v>879</v>
      </c>
      <c r="M50" s="109">
        <v>887</v>
      </c>
    </row>
    <row r="51" spans="2:13" ht="27.75" customHeight="1" x14ac:dyDescent="0.15">
      <c r="B51" s="1279"/>
      <c r="C51" s="1280"/>
      <c r="D51" s="106"/>
      <c r="E51" s="1285" t="s">
        <v>42</v>
      </c>
      <c r="F51" s="1285"/>
      <c r="G51" s="1285"/>
      <c r="H51" s="1286"/>
      <c r="I51" s="107" t="s">
        <v>516</v>
      </c>
      <c r="J51" s="108" t="s">
        <v>516</v>
      </c>
      <c r="K51" s="108" t="s">
        <v>516</v>
      </c>
      <c r="L51" s="108">
        <v>58</v>
      </c>
      <c r="M51" s="109">
        <v>51</v>
      </c>
    </row>
    <row r="52" spans="2:13" ht="27.75" customHeight="1" x14ac:dyDescent="0.15">
      <c r="B52" s="1281"/>
      <c r="C52" s="1282"/>
      <c r="D52" s="106"/>
      <c r="E52" s="1285" t="s">
        <v>43</v>
      </c>
      <c r="F52" s="1285"/>
      <c r="G52" s="1285"/>
      <c r="H52" s="1286"/>
      <c r="I52" s="107">
        <v>1993</v>
      </c>
      <c r="J52" s="108">
        <v>1992</v>
      </c>
      <c r="K52" s="108">
        <v>2063</v>
      </c>
      <c r="L52" s="108">
        <v>2050</v>
      </c>
      <c r="M52" s="109">
        <v>2020</v>
      </c>
    </row>
    <row r="53" spans="2:13" ht="27.75" customHeight="1" thickBot="1" x14ac:dyDescent="0.2">
      <c r="B53" s="1292" t="s">
        <v>44</v>
      </c>
      <c r="C53" s="1293"/>
      <c r="D53" s="113"/>
      <c r="E53" s="1294" t="s">
        <v>45</v>
      </c>
      <c r="F53" s="1294"/>
      <c r="G53" s="1294"/>
      <c r="H53" s="1295"/>
      <c r="I53" s="114">
        <v>109</v>
      </c>
      <c r="J53" s="115">
        <v>200</v>
      </c>
      <c r="K53" s="115">
        <v>281</v>
      </c>
      <c r="L53" s="115">
        <v>46</v>
      </c>
      <c r="M53" s="116">
        <v>-92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L3dHInoBtgv9wBjqA2PhfXAgZyXDg1yGpPpOLwFjZYoOn+r7e6OvCq57iNsdNICultNkbAn5CqHI6bqZOOSyw==" saltValue="QDUlxkSFiw/j4qmY727P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559</v>
      </c>
      <c r="G54" s="125" t="s">
        <v>560</v>
      </c>
      <c r="H54" s="126" t="s">
        <v>561</v>
      </c>
    </row>
    <row r="55" spans="2:8" ht="52.5" customHeight="1" x14ac:dyDescent="0.15">
      <c r="B55" s="127"/>
      <c r="C55" s="1304" t="s">
        <v>48</v>
      </c>
      <c r="D55" s="1304"/>
      <c r="E55" s="1305"/>
      <c r="F55" s="128">
        <v>324</v>
      </c>
      <c r="G55" s="128">
        <v>199</v>
      </c>
      <c r="H55" s="129">
        <v>184</v>
      </c>
    </row>
    <row r="56" spans="2:8" ht="52.5" customHeight="1" x14ac:dyDescent="0.15">
      <c r="B56" s="130"/>
      <c r="C56" s="1306" t="s">
        <v>49</v>
      </c>
      <c r="D56" s="1306"/>
      <c r="E56" s="1307"/>
      <c r="F56" s="131">
        <v>78</v>
      </c>
      <c r="G56" s="131">
        <v>78</v>
      </c>
      <c r="H56" s="132">
        <v>78</v>
      </c>
    </row>
    <row r="57" spans="2:8" ht="53.25" customHeight="1" x14ac:dyDescent="0.15">
      <c r="B57" s="130"/>
      <c r="C57" s="1308" t="s">
        <v>50</v>
      </c>
      <c r="D57" s="1308"/>
      <c r="E57" s="1309"/>
      <c r="F57" s="133">
        <v>343</v>
      </c>
      <c r="G57" s="133">
        <v>536</v>
      </c>
      <c r="H57" s="134">
        <v>566</v>
      </c>
    </row>
    <row r="58" spans="2:8" ht="45.75" customHeight="1" x14ac:dyDescent="0.15">
      <c r="B58" s="135"/>
      <c r="C58" s="1296" t="s">
        <v>588</v>
      </c>
      <c r="D58" s="1297"/>
      <c r="E58" s="1298"/>
      <c r="F58" s="136">
        <v>157</v>
      </c>
      <c r="G58" s="136">
        <v>349</v>
      </c>
      <c r="H58" s="137">
        <v>369</v>
      </c>
    </row>
    <row r="59" spans="2:8" ht="45.75" customHeight="1" x14ac:dyDescent="0.15">
      <c r="B59" s="135"/>
      <c r="C59" s="1296" t="s">
        <v>589</v>
      </c>
      <c r="D59" s="1297"/>
      <c r="E59" s="1298"/>
      <c r="F59" s="136">
        <v>140</v>
      </c>
      <c r="G59" s="136">
        <v>141</v>
      </c>
      <c r="H59" s="137">
        <v>142</v>
      </c>
    </row>
    <row r="60" spans="2:8" ht="45.75" customHeight="1" x14ac:dyDescent="0.15">
      <c r="B60" s="135"/>
      <c r="C60" s="1296" t="s">
        <v>590</v>
      </c>
      <c r="D60" s="1297"/>
      <c r="E60" s="1298"/>
      <c r="F60" s="136">
        <v>26</v>
      </c>
      <c r="G60" s="136">
        <v>26</v>
      </c>
      <c r="H60" s="137">
        <v>26</v>
      </c>
    </row>
    <row r="61" spans="2:8" ht="45.75" customHeight="1" x14ac:dyDescent="0.15">
      <c r="B61" s="135"/>
      <c r="C61" s="1296" t="s">
        <v>591</v>
      </c>
      <c r="D61" s="1297"/>
      <c r="E61" s="1298"/>
      <c r="F61" s="136">
        <v>14</v>
      </c>
      <c r="G61" s="136">
        <v>14</v>
      </c>
      <c r="H61" s="137">
        <v>14</v>
      </c>
    </row>
    <row r="62" spans="2:8" ht="45.75" customHeight="1" thickBot="1" x14ac:dyDescent="0.2">
      <c r="B62" s="138"/>
      <c r="C62" s="1299" t="s">
        <v>592</v>
      </c>
      <c r="D62" s="1300"/>
      <c r="E62" s="1301"/>
      <c r="F62" s="139">
        <v>0</v>
      </c>
      <c r="G62" s="139">
        <v>0</v>
      </c>
      <c r="H62" s="140">
        <v>10</v>
      </c>
    </row>
    <row r="63" spans="2:8" ht="52.5" customHeight="1" thickBot="1" x14ac:dyDescent="0.2">
      <c r="B63" s="141"/>
      <c r="C63" s="1302" t="s">
        <v>51</v>
      </c>
      <c r="D63" s="1302"/>
      <c r="E63" s="1303"/>
      <c r="F63" s="142">
        <v>746</v>
      </c>
      <c r="G63" s="142">
        <v>813</v>
      </c>
      <c r="H63" s="143">
        <v>829</v>
      </c>
    </row>
    <row r="64" spans="2:8" ht="15" customHeight="1" x14ac:dyDescent="0.15"/>
  </sheetData>
  <sheetProtection algorithmName="SHA-512" hashValue="MOHOwFT9M/v1pgywWp5HudFp+xWukdTXStl7g+ifDO2x+biIJalxgeyepruYD5mqo2v2EMtZALs9HxnvLaHGJQ==" saltValue="CXWaGTZzF5XZM5FAzQ8Q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99CC"/>
    <pageSetUpPr fitToPage="1"/>
  </sheetPr>
  <dimension ref="A1:WZM160"/>
  <sheetViews>
    <sheetView showGridLines="0" topLeftCell="AN55" zoomScaleNormal="100" zoomScaleSheetLayoutView="55" workbookViewId="0">
      <selection activeCell="AN70" sqref="AN70"/>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594</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594</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0" t="s">
        <v>604</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x14ac:dyDescent="0.15">
      <c r="B44" s="397"/>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x14ac:dyDescent="0.15">
      <c r="B45" s="397"/>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x14ac:dyDescent="0.15">
      <c r="B46" s="397"/>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x14ac:dyDescent="0.15">
      <c r="B47" s="397"/>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597</v>
      </c>
    </row>
    <row r="50" spans="1:109" x14ac:dyDescent="0.15">
      <c r="B50" s="397"/>
      <c r="G50" s="1319"/>
      <c r="H50" s="1319"/>
      <c r="I50" s="1319"/>
      <c r="J50" s="1319"/>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557</v>
      </c>
      <c r="BQ50" s="1323"/>
      <c r="BR50" s="1323"/>
      <c r="BS50" s="1323"/>
      <c r="BT50" s="1323"/>
      <c r="BU50" s="1323"/>
      <c r="BV50" s="1323"/>
      <c r="BW50" s="1323"/>
      <c r="BX50" s="1323" t="s">
        <v>558</v>
      </c>
      <c r="BY50" s="1323"/>
      <c r="BZ50" s="1323"/>
      <c r="CA50" s="1323"/>
      <c r="CB50" s="1323"/>
      <c r="CC50" s="1323"/>
      <c r="CD50" s="1323"/>
      <c r="CE50" s="1323"/>
      <c r="CF50" s="1323" t="s">
        <v>559</v>
      </c>
      <c r="CG50" s="1323"/>
      <c r="CH50" s="1323"/>
      <c r="CI50" s="1323"/>
      <c r="CJ50" s="1323"/>
      <c r="CK50" s="1323"/>
      <c r="CL50" s="1323"/>
      <c r="CM50" s="1323"/>
      <c r="CN50" s="1323" t="s">
        <v>560</v>
      </c>
      <c r="CO50" s="1323"/>
      <c r="CP50" s="1323"/>
      <c r="CQ50" s="1323"/>
      <c r="CR50" s="1323"/>
      <c r="CS50" s="1323"/>
      <c r="CT50" s="1323"/>
      <c r="CU50" s="1323"/>
      <c r="CV50" s="1323" t="s">
        <v>561</v>
      </c>
      <c r="CW50" s="1323"/>
      <c r="CX50" s="1323"/>
      <c r="CY50" s="1323"/>
      <c r="CZ50" s="1323"/>
      <c r="DA50" s="1323"/>
      <c r="DB50" s="1323"/>
      <c r="DC50" s="1323"/>
    </row>
    <row r="51" spans="1:109" ht="13.5" customHeight="1" x14ac:dyDescent="0.15">
      <c r="B51" s="397"/>
      <c r="G51" s="1329"/>
      <c r="H51" s="1329"/>
      <c r="I51" s="1327"/>
      <c r="J51" s="1327"/>
      <c r="K51" s="1325"/>
      <c r="L51" s="1325"/>
      <c r="M51" s="1325"/>
      <c r="N51" s="1325"/>
      <c r="AM51" s="406"/>
      <c r="AN51" s="1326" t="s">
        <v>598</v>
      </c>
      <c r="AO51" s="1326"/>
      <c r="AP51" s="1326"/>
      <c r="AQ51" s="1326"/>
      <c r="AR51" s="1326"/>
      <c r="AS51" s="1326"/>
      <c r="AT51" s="1326"/>
      <c r="AU51" s="1326"/>
      <c r="AV51" s="1326"/>
      <c r="AW51" s="1326"/>
      <c r="AX51" s="1326"/>
      <c r="AY51" s="1326"/>
      <c r="AZ51" s="1326"/>
      <c r="BA51" s="1326"/>
      <c r="BB51" s="1326" t="s">
        <v>599</v>
      </c>
      <c r="BC51" s="1326"/>
      <c r="BD51" s="1326"/>
      <c r="BE51" s="1326"/>
      <c r="BF51" s="1326"/>
      <c r="BG51" s="1326"/>
      <c r="BH51" s="1326"/>
      <c r="BI51" s="1326"/>
      <c r="BJ51" s="1326"/>
      <c r="BK51" s="1326"/>
      <c r="BL51" s="1326"/>
      <c r="BM51" s="1326"/>
      <c r="BN51" s="1326"/>
      <c r="BO51" s="1326"/>
      <c r="BP51" s="1324">
        <v>9</v>
      </c>
      <c r="BQ51" s="1324"/>
      <c r="BR51" s="1324"/>
      <c r="BS51" s="1324"/>
      <c r="BT51" s="1324"/>
      <c r="BU51" s="1324"/>
      <c r="BV51" s="1324"/>
      <c r="BW51" s="1324"/>
      <c r="BX51" s="1324">
        <v>16</v>
      </c>
      <c r="BY51" s="1324"/>
      <c r="BZ51" s="1324"/>
      <c r="CA51" s="1324"/>
      <c r="CB51" s="1324"/>
      <c r="CC51" s="1324"/>
      <c r="CD51" s="1324"/>
      <c r="CE51" s="1324"/>
      <c r="CF51" s="1324">
        <v>22</v>
      </c>
      <c r="CG51" s="1324"/>
      <c r="CH51" s="1324"/>
      <c r="CI51" s="1324"/>
      <c r="CJ51" s="1324"/>
      <c r="CK51" s="1324"/>
      <c r="CL51" s="1324"/>
      <c r="CM51" s="1324"/>
      <c r="CN51" s="1324">
        <v>3.5</v>
      </c>
      <c r="CO51" s="1324"/>
      <c r="CP51" s="1324"/>
      <c r="CQ51" s="1324"/>
      <c r="CR51" s="1324"/>
      <c r="CS51" s="1324"/>
      <c r="CT51" s="1324"/>
      <c r="CU51" s="1324"/>
      <c r="CV51" s="1324"/>
      <c r="CW51" s="1324"/>
      <c r="CX51" s="1324"/>
      <c r="CY51" s="1324"/>
      <c r="CZ51" s="1324"/>
      <c r="DA51" s="1324"/>
      <c r="DB51" s="1324"/>
      <c r="DC51" s="1324"/>
    </row>
    <row r="52" spans="1:109" x14ac:dyDescent="0.15">
      <c r="B52" s="397"/>
      <c r="G52" s="1329"/>
      <c r="H52" s="1329"/>
      <c r="I52" s="1327"/>
      <c r="J52" s="1327"/>
      <c r="K52" s="1325"/>
      <c r="L52" s="1325"/>
      <c r="M52" s="1325"/>
      <c r="N52" s="1325"/>
      <c r="AM52" s="406"/>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row>
    <row r="53" spans="1:109" x14ac:dyDescent="0.15">
      <c r="A53" s="405"/>
      <c r="B53" s="397"/>
      <c r="G53" s="1329"/>
      <c r="H53" s="1329"/>
      <c r="I53" s="1319"/>
      <c r="J53" s="1319"/>
      <c r="K53" s="1325"/>
      <c r="L53" s="1325"/>
      <c r="M53" s="1325"/>
      <c r="N53" s="1325"/>
      <c r="AM53" s="406"/>
      <c r="AN53" s="1326"/>
      <c r="AO53" s="1326"/>
      <c r="AP53" s="1326"/>
      <c r="AQ53" s="1326"/>
      <c r="AR53" s="1326"/>
      <c r="AS53" s="1326"/>
      <c r="AT53" s="1326"/>
      <c r="AU53" s="1326"/>
      <c r="AV53" s="1326"/>
      <c r="AW53" s="1326"/>
      <c r="AX53" s="1326"/>
      <c r="AY53" s="1326"/>
      <c r="AZ53" s="1326"/>
      <c r="BA53" s="1326"/>
      <c r="BB53" s="1326" t="s">
        <v>600</v>
      </c>
      <c r="BC53" s="1326"/>
      <c r="BD53" s="1326"/>
      <c r="BE53" s="1326"/>
      <c r="BF53" s="1326"/>
      <c r="BG53" s="1326"/>
      <c r="BH53" s="1326"/>
      <c r="BI53" s="1326"/>
      <c r="BJ53" s="1326"/>
      <c r="BK53" s="1326"/>
      <c r="BL53" s="1326"/>
      <c r="BM53" s="1326"/>
      <c r="BN53" s="1326"/>
      <c r="BO53" s="1326"/>
      <c r="BP53" s="1324">
        <v>48.7</v>
      </c>
      <c r="BQ53" s="1324"/>
      <c r="BR53" s="1324"/>
      <c r="BS53" s="1324"/>
      <c r="BT53" s="1324"/>
      <c r="BU53" s="1324"/>
      <c r="BV53" s="1324"/>
      <c r="BW53" s="1324"/>
      <c r="BX53" s="1324">
        <v>47.7</v>
      </c>
      <c r="BY53" s="1324"/>
      <c r="BZ53" s="1324"/>
      <c r="CA53" s="1324"/>
      <c r="CB53" s="1324"/>
      <c r="CC53" s="1324"/>
      <c r="CD53" s="1324"/>
      <c r="CE53" s="1324"/>
      <c r="CF53" s="1324">
        <v>58.3</v>
      </c>
      <c r="CG53" s="1324"/>
      <c r="CH53" s="1324"/>
      <c r="CI53" s="1324"/>
      <c r="CJ53" s="1324"/>
      <c r="CK53" s="1324"/>
      <c r="CL53" s="1324"/>
      <c r="CM53" s="1324"/>
      <c r="CN53" s="1324">
        <v>61.3</v>
      </c>
      <c r="CO53" s="1324"/>
      <c r="CP53" s="1324"/>
      <c r="CQ53" s="1324"/>
      <c r="CR53" s="1324"/>
      <c r="CS53" s="1324"/>
      <c r="CT53" s="1324"/>
      <c r="CU53" s="1324"/>
      <c r="CV53" s="1324">
        <v>63.4</v>
      </c>
      <c r="CW53" s="1324"/>
      <c r="CX53" s="1324"/>
      <c r="CY53" s="1324"/>
      <c r="CZ53" s="1324"/>
      <c r="DA53" s="1324"/>
      <c r="DB53" s="1324"/>
      <c r="DC53" s="1324"/>
    </row>
    <row r="54" spans="1:109" x14ac:dyDescent="0.15">
      <c r="A54" s="405"/>
      <c r="B54" s="397"/>
      <c r="G54" s="1329"/>
      <c r="H54" s="1329"/>
      <c r="I54" s="1319"/>
      <c r="J54" s="1319"/>
      <c r="K54" s="1325"/>
      <c r="L54" s="1325"/>
      <c r="M54" s="1325"/>
      <c r="N54" s="1325"/>
      <c r="AM54" s="40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row>
    <row r="55" spans="1:109" x14ac:dyDescent="0.15">
      <c r="A55" s="405"/>
      <c r="B55" s="397"/>
      <c r="G55" s="1319"/>
      <c r="H55" s="1319"/>
      <c r="I55" s="1319"/>
      <c r="J55" s="1319"/>
      <c r="K55" s="1325"/>
      <c r="L55" s="1325"/>
      <c r="M55" s="1325"/>
      <c r="N55" s="1325"/>
      <c r="AN55" s="1323" t="s">
        <v>601</v>
      </c>
      <c r="AO55" s="1323"/>
      <c r="AP55" s="1323"/>
      <c r="AQ55" s="1323"/>
      <c r="AR55" s="1323"/>
      <c r="AS55" s="1323"/>
      <c r="AT55" s="1323"/>
      <c r="AU55" s="1323"/>
      <c r="AV55" s="1323"/>
      <c r="AW55" s="1323"/>
      <c r="AX55" s="1323"/>
      <c r="AY55" s="1323"/>
      <c r="AZ55" s="1323"/>
      <c r="BA55" s="1323"/>
      <c r="BB55" s="1326" t="s">
        <v>599</v>
      </c>
      <c r="BC55" s="1326"/>
      <c r="BD55" s="1326"/>
      <c r="BE55" s="1326"/>
      <c r="BF55" s="1326"/>
      <c r="BG55" s="1326"/>
      <c r="BH55" s="1326"/>
      <c r="BI55" s="1326"/>
      <c r="BJ55" s="1326"/>
      <c r="BK55" s="1326"/>
      <c r="BL55" s="1326"/>
      <c r="BM55" s="1326"/>
      <c r="BN55" s="1326"/>
      <c r="BO55" s="1326"/>
      <c r="BP55" s="1324">
        <v>0</v>
      </c>
      <c r="BQ55" s="1324"/>
      <c r="BR55" s="1324"/>
      <c r="BS55" s="1324"/>
      <c r="BT55" s="1324"/>
      <c r="BU55" s="1324"/>
      <c r="BV55" s="1324"/>
      <c r="BW55" s="1324"/>
      <c r="BX55" s="1324">
        <v>0</v>
      </c>
      <c r="BY55" s="1324"/>
      <c r="BZ55" s="1324"/>
      <c r="CA55" s="1324"/>
      <c r="CB55" s="1324"/>
      <c r="CC55" s="1324"/>
      <c r="CD55" s="1324"/>
      <c r="CE55" s="1324"/>
      <c r="CF55" s="1324">
        <v>0</v>
      </c>
      <c r="CG55" s="1324"/>
      <c r="CH55" s="1324"/>
      <c r="CI55" s="1324"/>
      <c r="CJ55" s="1324"/>
      <c r="CK55" s="1324"/>
      <c r="CL55" s="1324"/>
      <c r="CM55" s="1324"/>
      <c r="CN55" s="1324">
        <v>0</v>
      </c>
      <c r="CO55" s="1324"/>
      <c r="CP55" s="1324"/>
      <c r="CQ55" s="1324"/>
      <c r="CR55" s="1324"/>
      <c r="CS55" s="1324"/>
      <c r="CT55" s="1324"/>
      <c r="CU55" s="1324"/>
      <c r="CV55" s="1324">
        <v>0</v>
      </c>
      <c r="CW55" s="1324"/>
      <c r="CX55" s="1324"/>
      <c r="CY55" s="1324"/>
      <c r="CZ55" s="1324"/>
      <c r="DA55" s="1324"/>
      <c r="DB55" s="1324"/>
      <c r="DC55" s="1324"/>
    </row>
    <row r="56" spans="1:109" x14ac:dyDescent="0.15">
      <c r="A56" s="405"/>
      <c r="B56" s="397"/>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6"/>
      <c r="BC56" s="1326"/>
      <c r="BD56" s="1326"/>
      <c r="BE56" s="1326"/>
      <c r="BF56" s="1326"/>
      <c r="BG56" s="1326"/>
      <c r="BH56" s="1326"/>
      <c r="BI56" s="1326"/>
      <c r="BJ56" s="1326"/>
      <c r="BK56" s="1326"/>
      <c r="BL56" s="1326"/>
      <c r="BM56" s="1326"/>
      <c r="BN56" s="1326"/>
      <c r="BO56" s="1326"/>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row>
    <row r="57" spans="1:109" s="405" customFormat="1" x14ac:dyDescent="0.15">
      <c r="B57" s="409"/>
      <c r="G57" s="1319"/>
      <c r="H57" s="1319"/>
      <c r="I57" s="1328"/>
      <c r="J57" s="1328"/>
      <c r="K57" s="1325"/>
      <c r="L57" s="1325"/>
      <c r="M57" s="1325"/>
      <c r="N57" s="1325"/>
      <c r="AM57" s="390"/>
      <c r="AN57" s="1323"/>
      <c r="AO57" s="1323"/>
      <c r="AP57" s="1323"/>
      <c r="AQ57" s="1323"/>
      <c r="AR57" s="1323"/>
      <c r="AS57" s="1323"/>
      <c r="AT57" s="1323"/>
      <c r="AU57" s="1323"/>
      <c r="AV57" s="1323"/>
      <c r="AW57" s="1323"/>
      <c r="AX57" s="1323"/>
      <c r="AY57" s="1323"/>
      <c r="AZ57" s="1323"/>
      <c r="BA57" s="1323"/>
      <c r="BB57" s="1326" t="s">
        <v>600</v>
      </c>
      <c r="BC57" s="1326"/>
      <c r="BD57" s="1326"/>
      <c r="BE57" s="1326"/>
      <c r="BF57" s="1326"/>
      <c r="BG57" s="1326"/>
      <c r="BH57" s="1326"/>
      <c r="BI57" s="1326"/>
      <c r="BJ57" s="1326"/>
      <c r="BK57" s="1326"/>
      <c r="BL57" s="1326"/>
      <c r="BM57" s="1326"/>
      <c r="BN57" s="1326"/>
      <c r="BO57" s="1326"/>
      <c r="BP57" s="1324">
        <v>57.9</v>
      </c>
      <c r="BQ57" s="1324"/>
      <c r="BR57" s="1324"/>
      <c r="BS57" s="1324"/>
      <c r="BT57" s="1324"/>
      <c r="BU57" s="1324"/>
      <c r="BV57" s="1324"/>
      <c r="BW57" s="1324"/>
      <c r="BX57" s="1324">
        <v>58.2</v>
      </c>
      <c r="BY57" s="1324"/>
      <c r="BZ57" s="1324"/>
      <c r="CA57" s="1324"/>
      <c r="CB57" s="1324"/>
      <c r="CC57" s="1324"/>
      <c r="CD57" s="1324"/>
      <c r="CE57" s="1324"/>
      <c r="CF57" s="1324">
        <v>59.4</v>
      </c>
      <c r="CG57" s="1324"/>
      <c r="CH57" s="1324"/>
      <c r="CI57" s="1324"/>
      <c r="CJ57" s="1324"/>
      <c r="CK57" s="1324"/>
      <c r="CL57" s="1324"/>
      <c r="CM57" s="1324"/>
      <c r="CN57" s="1324">
        <v>60.4</v>
      </c>
      <c r="CO57" s="1324"/>
      <c r="CP57" s="1324"/>
      <c r="CQ57" s="1324"/>
      <c r="CR57" s="1324"/>
      <c r="CS57" s="1324"/>
      <c r="CT57" s="1324"/>
      <c r="CU57" s="1324"/>
      <c r="CV57" s="1324">
        <v>61.5</v>
      </c>
      <c r="CW57" s="1324"/>
      <c r="CX57" s="1324"/>
      <c r="CY57" s="1324"/>
      <c r="CZ57" s="1324"/>
      <c r="DA57" s="1324"/>
      <c r="DB57" s="1324"/>
      <c r="DC57" s="1324"/>
      <c r="DD57" s="410"/>
      <c r="DE57" s="409"/>
    </row>
    <row r="58" spans="1:109" s="405" customFormat="1" x14ac:dyDescent="0.15">
      <c r="A58" s="390"/>
      <c r="B58" s="409"/>
      <c r="G58" s="1319"/>
      <c r="H58" s="1319"/>
      <c r="I58" s="1328"/>
      <c r="J58" s="1328"/>
      <c r="K58" s="1325"/>
      <c r="L58" s="1325"/>
      <c r="M58" s="1325"/>
      <c r="N58" s="1325"/>
      <c r="AM58" s="390"/>
      <c r="AN58" s="1323"/>
      <c r="AO58" s="1323"/>
      <c r="AP58" s="1323"/>
      <c r="AQ58" s="1323"/>
      <c r="AR58" s="1323"/>
      <c r="AS58" s="1323"/>
      <c r="AT58" s="1323"/>
      <c r="AU58" s="1323"/>
      <c r="AV58" s="1323"/>
      <c r="AW58" s="1323"/>
      <c r="AX58" s="1323"/>
      <c r="AY58" s="1323"/>
      <c r="AZ58" s="1323"/>
      <c r="BA58" s="1323"/>
      <c r="BB58" s="1326"/>
      <c r="BC58" s="1326"/>
      <c r="BD58" s="1326"/>
      <c r="BE58" s="1326"/>
      <c r="BF58" s="1326"/>
      <c r="BG58" s="1326"/>
      <c r="BH58" s="1326"/>
      <c r="BI58" s="1326"/>
      <c r="BJ58" s="1326"/>
      <c r="BK58" s="1326"/>
      <c r="BL58" s="1326"/>
      <c r="BM58" s="1326"/>
      <c r="BN58" s="1326"/>
      <c r="BO58" s="1326"/>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602</v>
      </c>
    </row>
    <row r="64" spans="1:109" x14ac:dyDescent="0.15">
      <c r="B64" s="397"/>
      <c r="G64" s="404"/>
      <c r="I64" s="417"/>
      <c r="J64" s="417"/>
      <c r="K64" s="417"/>
      <c r="L64" s="417"/>
      <c r="M64" s="417"/>
      <c r="N64" s="418"/>
      <c r="AM64" s="404"/>
      <c r="AN64" s="404" t="s">
        <v>596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0" t="s">
        <v>605</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x14ac:dyDescent="0.15">
      <c r="B66" s="397"/>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x14ac:dyDescent="0.15">
      <c r="B67" s="397"/>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x14ac:dyDescent="0.15">
      <c r="B68" s="397"/>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x14ac:dyDescent="0.15">
      <c r="B69" s="397"/>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597</v>
      </c>
    </row>
    <row r="72" spans="2:107" x14ac:dyDescent="0.15">
      <c r="B72" s="397"/>
      <c r="G72" s="1319"/>
      <c r="H72" s="1319"/>
      <c r="I72" s="1319"/>
      <c r="J72" s="1319"/>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557</v>
      </c>
      <c r="BQ72" s="1323"/>
      <c r="BR72" s="1323"/>
      <c r="BS72" s="1323"/>
      <c r="BT72" s="1323"/>
      <c r="BU72" s="1323"/>
      <c r="BV72" s="1323"/>
      <c r="BW72" s="1323"/>
      <c r="BX72" s="1323" t="s">
        <v>558</v>
      </c>
      <c r="BY72" s="1323"/>
      <c r="BZ72" s="1323"/>
      <c r="CA72" s="1323"/>
      <c r="CB72" s="1323"/>
      <c r="CC72" s="1323"/>
      <c r="CD72" s="1323"/>
      <c r="CE72" s="1323"/>
      <c r="CF72" s="1323" t="s">
        <v>559</v>
      </c>
      <c r="CG72" s="1323"/>
      <c r="CH72" s="1323"/>
      <c r="CI72" s="1323"/>
      <c r="CJ72" s="1323"/>
      <c r="CK72" s="1323"/>
      <c r="CL72" s="1323"/>
      <c r="CM72" s="1323"/>
      <c r="CN72" s="1323" t="s">
        <v>560</v>
      </c>
      <c r="CO72" s="1323"/>
      <c r="CP72" s="1323"/>
      <c r="CQ72" s="1323"/>
      <c r="CR72" s="1323"/>
      <c r="CS72" s="1323"/>
      <c r="CT72" s="1323"/>
      <c r="CU72" s="1323"/>
      <c r="CV72" s="1323" t="s">
        <v>561</v>
      </c>
      <c r="CW72" s="1323"/>
      <c r="CX72" s="1323"/>
      <c r="CY72" s="1323"/>
      <c r="CZ72" s="1323"/>
      <c r="DA72" s="1323"/>
      <c r="DB72" s="1323"/>
      <c r="DC72" s="1323"/>
    </row>
    <row r="73" spans="2:107" x14ac:dyDescent="0.15">
      <c r="B73" s="397"/>
      <c r="G73" s="1329"/>
      <c r="H73" s="1329"/>
      <c r="I73" s="1329"/>
      <c r="J73" s="1329"/>
      <c r="K73" s="1330"/>
      <c r="L73" s="1330"/>
      <c r="M73" s="1330"/>
      <c r="N73" s="1330"/>
      <c r="AM73" s="406"/>
      <c r="AN73" s="1326" t="s">
        <v>598</v>
      </c>
      <c r="AO73" s="1326"/>
      <c r="AP73" s="1326"/>
      <c r="AQ73" s="1326"/>
      <c r="AR73" s="1326"/>
      <c r="AS73" s="1326"/>
      <c r="AT73" s="1326"/>
      <c r="AU73" s="1326"/>
      <c r="AV73" s="1326"/>
      <c r="AW73" s="1326"/>
      <c r="AX73" s="1326"/>
      <c r="AY73" s="1326"/>
      <c r="AZ73" s="1326"/>
      <c r="BA73" s="1326"/>
      <c r="BB73" s="1326" t="s">
        <v>599</v>
      </c>
      <c r="BC73" s="1326"/>
      <c r="BD73" s="1326"/>
      <c r="BE73" s="1326"/>
      <c r="BF73" s="1326"/>
      <c r="BG73" s="1326"/>
      <c r="BH73" s="1326"/>
      <c r="BI73" s="1326"/>
      <c r="BJ73" s="1326"/>
      <c r="BK73" s="1326"/>
      <c r="BL73" s="1326"/>
      <c r="BM73" s="1326"/>
      <c r="BN73" s="1326"/>
      <c r="BO73" s="1326"/>
      <c r="BP73" s="1324">
        <v>9</v>
      </c>
      <c r="BQ73" s="1324"/>
      <c r="BR73" s="1324"/>
      <c r="BS73" s="1324"/>
      <c r="BT73" s="1324"/>
      <c r="BU73" s="1324"/>
      <c r="BV73" s="1324"/>
      <c r="BW73" s="1324"/>
      <c r="BX73" s="1324">
        <v>16</v>
      </c>
      <c r="BY73" s="1324"/>
      <c r="BZ73" s="1324"/>
      <c r="CA73" s="1324"/>
      <c r="CB73" s="1324"/>
      <c r="CC73" s="1324"/>
      <c r="CD73" s="1324"/>
      <c r="CE73" s="1324"/>
      <c r="CF73" s="1324">
        <v>22</v>
      </c>
      <c r="CG73" s="1324"/>
      <c r="CH73" s="1324"/>
      <c r="CI73" s="1324"/>
      <c r="CJ73" s="1324"/>
      <c r="CK73" s="1324"/>
      <c r="CL73" s="1324"/>
      <c r="CM73" s="1324"/>
      <c r="CN73" s="1324">
        <v>3.5</v>
      </c>
      <c r="CO73" s="1324"/>
      <c r="CP73" s="1324"/>
      <c r="CQ73" s="1324"/>
      <c r="CR73" s="1324"/>
      <c r="CS73" s="1324"/>
      <c r="CT73" s="1324"/>
      <c r="CU73" s="1324"/>
      <c r="CV73" s="1324"/>
      <c r="CW73" s="1324"/>
      <c r="CX73" s="1324"/>
      <c r="CY73" s="1324"/>
      <c r="CZ73" s="1324"/>
      <c r="DA73" s="1324"/>
      <c r="DB73" s="1324"/>
      <c r="DC73" s="1324"/>
    </row>
    <row r="74" spans="2:107" x14ac:dyDescent="0.15">
      <c r="B74" s="397"/>
      <c r="G74" s="1329"/>
      <c r="H74" s="1329"/>
      <c r="I74" s="1329"/>
      <c r="J74" s="1329"/>
      <c r="K74" s="1330"/>
      <c r="L74" s="1330"/>
      <c r="M74" s="1330"/>
      <c r="N74" s="1330"/>
      <c r="AM74" s="406"/>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24"/>
      <c r="BQ74" s="1324"/>
      <c r="BR74" s="1324"/>
      <c r="BS74" s="1324"/>
      <c r="BT74" s="1324"/>
      <c r="BU74" s="1324"/>
      <c r="BV74" s="1324"/>
      <c r="BW74" s="1324"/>
      <c r="BX74" s="1324"/>
      <c r="BY74" s="1324"/>
      <c r="BZ74" s="1324"/>
      <c r="CA74" s="1324"/>
      <c r="CB74" s="1324"/>
      <c r="CC74" s="1324"/>
      <c r="CD74" s="1324"/>
      <c r="CE74" s="1324"/>
      <c r="CF74" s="1324"/>
      <c r="CG74" s="1324"/>
      <c r="CH74" s="1324"/>
      <c r="CI74" s="1324"/>
      <c r="CJ74" s="1324"/>
      <c r="CK74" s="1324"/>
      <c r="CL74" s="1324"/>
      <c r="CM74" s="1324"/>
      <c r="CN74" s="1324"/>
      <c r="CO74" s="1324"/>
      <c r="CP74" s="1324"/>
      <c r="CQ74" s="1324"/>
      <c r="CR74" s="1324"/>
      <c r="CS74" s="1324"/>
      <c r="CT74" s="1324"/>
      <c r="CU74" s="1324"/>
      <c r="CV74" s="1324"/>
      <c r="CW74" s="1324"/>
      <c r="CX74" s="1324"/>
      <c r="CY74" s="1324"/>
      <c r="CZ74" s="1324"/>
      <c r="DA74" s="1324"/>
      <c r="DB74" s="1324"/>
      <c r="DC74" s="1324"/>
    </row>
    <row r="75" spans="2:107" x14ac:dyDescent="0.15">
      <c r="B75" s="397"/>
      <c r="G75" s="1329"/>
      <c r="H75" s="1329"/>
      <c r="I75" s="1319"/>
      <c r="J75" s="1319"/>
      <c r="K75" s="1325"/>
      <c r="L75" s="1325"/>
      <c r="M75" s="1325"/>
      <c r="N75" s="1325"/>
      <c r="AM75" s="406"/>
      <c r="AN75" s="1326"/>
      <c r="AO75" s="1326"/>
      <c r="AP75" s="1326"/>
      <c r="AQ75" s="1326"/>
      <c r="AR75" s="1326"/>
      <c r="AS75" s="1326"/>
      <c r="AT75" s="1326"/>
      <c r="AU75" s="1326"/>
      <c r="AV75" s="1326"/>
      <c r="AW75" s="1326"/>
      <c r="AX75" s="1326"/>
      <c r="AY75" s="1326"/>
      <c r="AZ75" s="1326"/>
      <c r="BA75" s="1326"/>
      <c r="BB75" s="1326" t="s">
        <v>603</v>
      </c>
      <c r="BC75" s="1326"/>
      <c r="BD75" s="1326"/>
      <c r="BE75" s="1326"/>
      <c r="BF75" s="1326"/>
      <c r="BG75" s="1326"/>
      <c r="BH75" s="1326"/>
      <c r="BI75" s="1326"/>
      <c r="BJ75" s="1326"/>
      <c r="BK75" s="1326"/>
      <c r="BL75" s="1326"/>
      <c r="BM75" s="1326"/>
      <c r="BN75" s="1326"/>
      <c r="BO75" s="1326"/>
      <c r="BP75" s="1324">
        <v>7.6</v>
      </c>
      <c r="BQ75" s="1324"/>
      <c r="BR75" s="1324"/>
      <c r="BS75" s="1324"/>
      <c r="BT75" s="1324"/>
      <c r="BU75" s="1324"/>
      <c r="BV75" s="1324"/>
      <c r="BW75" s="1324"/>
      <c r="BX75" s="1324">
        <v>9.6</v>
      </c>
      <c r="BY75" s="1324"/>
      <c r="BZ75" s="1324"/>
      <c r="CA75" s="1324"/>
      <c r="CB75" s="1324"/>
      <c r="CC75" s="1324"/>
      <c r="CD75" s="1324"/>
      <c r="CE75" s="1324"/>
      <c r="CF75" s="1324">
        <v>10.199999999999999</v>
      </c>
      <c r="CG75" s="1324"/>
      <c r="CH75" s="1324"/>
      <c r="CI75" s="1324"/>
      <c r="CJ75" s="1324"/>
      <c r="CK75" s="1324"/>
      <c r="CL75" s="1324"/>
      <c r="CM75" s="1324"/>
      <c r="CN75" s="1324">
        <v>11.7</v>
      </c>
      <c r="CO75" s="1324"/>
      <c r="CP75" s="1324"/>
      <c r="CQ75" s="1324"/>
      <c r="CR75" s="1324"/>
      <c r="CS75" s="1324"/>
      <c r="CT75" s="1324"/>
      <c r="CU75" s="1324"/>
      <c r="CV75" s="1324">
        <v>11.1</v>
      </c>
      <c r="CW75" s="1324"/>
      <c r="CX75" s="1324"/>
      <c r="CY75" s="1324"/>
      <c r="CZ75" s="1324"/>
      <c r="DA75" s="1324"/>
      <c r="DB75" s="1324"/>
      <c r="DC75" s="1324"/>
    </row>
    <row r="76" spans="2:107" x14ac:dyDescent="0.15">
      <c r="B76" s="397"/>
      <c r="G76" s="1329"/>
      <c r="H76" s="1329"/>
      <c r="I76" s="1319"/>
      <c r="J76" s="1319"/>
      <c r="K76" s="1325"/>
      <c r="L76" s="1325"/>
      <c r="M76" s="1325"/>
      <c r="N76" s="1325"/>
      <c r="AM76" s="406"/>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24"/>
      <c r="BQ76" s="1324"/>
      <c r="BR76" s="1324"/>
      <c r="BS76" s="1324"/>
      <c r="BT76" s="1324"/>
      <c r="BU76" s="1324"/>
      <c r="BV76" s="1324"/>
      <c r="BW76" s="1324"/>
      <c r="BX76" s="1324"/>
      <c r="BY76" s="1324"/>
      <c r="BZ76" s="1324"/>
      <c r="CA76" s="1324"/>
      <c r="CB76" s="1324"/>
      <c r="CC76" s="1324"/>
      <c r="CD76" s="1324"/>
      <c r="CE76" s="1324"/>
      <c r="CF76" s="1324"/>
      <c r="CG76" s="1324"/>
      <c r="CH76" s="1324"/>
      <c r="CI76" s="1324"/>
      <c r="CJ76" s="1324"/>
      <c r="CK76" s="1324"/>
      <c r="CL76" s="1324"/>
      <c r="CM76" s="1324"/>
      <c r="CN76" s="1324"/>
      <c r="CO76" s="1324"/>
      <c r="CP76" s="1324"/>
      <c r="CQ76" s="1324"/>
      <c r="CR76" s="1324"/>
      <c r="CS76" s="1324"/>
      <c r="CT76" s="1324"/>
      <c r="CU76" s="1324"/>
      <c r="CV76" s="1324"/>
      <c r="CW76" s="1324"/>
      <c r="CX76" s="1324"/>
      <c r="CY76" s="1324"/>
      <c r="CZ76" s="1324"/>
      <c r="DA76" s="1324"/>
      <c r="DB76" s="1324"/>
      <c r="DC76" s="1324"/>
    </row>
    <row r="77" spans="2:107" x14ac:dyDescent="0.15">
      <c r="B77" s="397"/>
      <c r="G77" s="1319"/>
      <c r="H77" s="1319"/>
      <c r="I77" s="1319"/>
      <c r="J77" s="1319"/>
      <c r="K77" s="1330"/>
      <c r="L77" s="1330"/>
      <c r="M77" s="1330"/>
      <c r="N77" s="1330"/>
      <c r="AN77" s="1323" t="s">
        <v>601</v>
      </c>
      <c r="AO77" s="1323"/>
      <c r="AP77" s="1323"/>
      <c r="AQ77" s="1323"/>
      <c r="AR77" s="1323"/>
      <c r="AS77" s="1323"/>
      <c r="AT77" s="1323"/>
      <c r="AU77" s="1323"/>
      <c r="AV77" s="1323"/>
      <c r="AW77" s="1323"/>
      <c r="AX77" s="1323"/>
      <c r="AY77" s="1323"/>
      <c r="AZ77" s="1323"/>
      <c r="BA77" s="1323"/>
      <c r="BB77" s="1326" t="s">
        <v>599</v>
      </c>
      <c r="BC77" s="1326"/>
      <c r="BD77" s="1326"/>
      <c r="BE77" s="1326"/>
      <c r="BF77" s="1326"/>
      <c r="BG77" s="1326"/>
      <c r="BH77" s="1326"/>
      <c r="BI77" s="1326"/>
      <c r="BJ77" s="1326"/>
      <c r="BK77" s="1326"/>
      <c r="BL77" s="1326"/>
      <c r="BM77" s="1326"/>
      <c r="BN77" s="1326"/>
      <c r="BO77" s="1326"/>
      <c r="BP77" s="1324">
        <v>0</v>
      </c>
      <c r="BQ77" s="1324"/>
      <c r="BR77" s="1324"/>
      <c r="BS77" s="1324"/>
      <c r="BT77" s="1324"/>
      <c r="BU77" s="1324"/>
      <c r="BV77" s="1324"/>
      <c r="BW77" s="1324"/>
      <c r="BX77" s="1324">
        <v>0</v>
      </c>
      <c r="BY77" s="1324"/>
      <c r="BZ77" s="1324"/>
      <c r="CA77" s="1324"/>
      <c r="CB77" s="1324"/>
      <c r="CC77" s="1324"/>
      <c r="CD77" s="1324"/>
      <c r="CE77" s="1324"/>
      <c r="CF77" s="1324">
        <v>0</v>
      </c>
      <c r="CG77" s="1324"/>
      <c r="CH77" s="1324"/>
      <c r="CI77" s="1324"/>
      <c r="CJ77" s="1324"/>
      <c r="CK77" s="1324"/>
      <c r="CL77" s="1324"/>
      <c r="CM77" s="1324"/>
      <c r="CN77" s="1324">
        <v>0</v>
      </c>
      <c r="CO77" s="1324"/>
      <c r="CP77" s="1324"/>
      <c r="CQ77" s="1324"/>
      <c r="CR77" s="1324"/>
      <c r="CS77" s="1324"/>
      <c r="CT77" s="1324"/>
      <c r="CU77" s="1324"/>
      <c r="CV77" s="1324">
        <v>0</v>
      </c>
      <c r="CW77" s="1324"/>
      <c r="CX77" s="1324"/>
      <c r="CY77" s="1324"/>
      <c r="CZ77" s="1324"/>
      <c r="DA77" s="1324"/>
      <c r="DB77" s="1324"/>
      <c r="DC77" s="1324"/>
    </row>
    <row r="78" spans="2:107" x14ac:dyDescent="0.15">
      <c r="B78" s="397"/>
      <c r="G78" s="1319"/>
      <c r="H78" s="1319"/>
      <c r="I78" s="1319"/>
      <c r="J78" s="1319"/>
      <c r="K78" s="1330"/>
      <c r="L78" s="1330"/>
      <c r="M78" s="1330"/>
      <c r="N78" s="1330"/>
      <c r="AN78" s="1323"/>
      <c r="AO78" s="1323"/>
      <c r="AP78" s="1323"/>
      <c r="AQ78" s="1323"/>
      <c r="AR78" s="1323"/>
      <c r="AS78" s="1323"/>
      <c r="AT78" s="1323"/>
      <c r="AU78" s="1323"/>
      <c r="AV78" s="1323"/>
      <c r="AW78" s="1323"/>
      <c r="AX78" s="1323"/>
      <c r="AY78" s="1323"/>
      <c r="AZ78" s="1323"/>
      <c r="BA78" s="1323"/>
      <c r="BB78" s="1326"/>
      <c r="BC78" s="1326"/>
      <c r="BD78" s="1326"/>
      <c r="BE78" s="1326"/>
      <c r="BF78" s="1326"/>
      <c r="BG78" s="1326"/>
      <c r="BH78" s="1326"/>
      <c r="BI78" s="1326"/>
      <c r="BJ78" s="1326"/>
      <c r="BK78" s="1326"/>
      <c r="BL78" s="1326"/>
      <c r="BM78" s="1326"/>
      <c r="BN78" s="1326"/>
      <c r="BO78" s="1326"/>
      <c r="BP78" s="1324"/>
      <c r="BQ78" s="1324"/>
      <c r="BR78" s="1324"/>
      <c r="BS78" s="1324"/>
      <c r="BT78" s="1324"/>
      <c r="BU78" s="1324"/>
      <c r="BV78" s="1324"/>
      <c r="BW78" s="1324"/>
      <c r="BX78" s="1324"/>
      <c r="BY78" s="1324"/>
      <c r="BZ78" s="1324"/>
      <c r="CA78" s="1324"/>
      <c r="CB78" s="1324"/>
      <c r="CC78" s="1324"/>
      <c r="CD78" s="1324"/>
      <c r="CE78" s="1324"/>
      <c r="CF78" s="1324"/>
      <c r="CG78" s="1324"/>
      <c r="CH78" s="1324"/>
      <c r="CI78" s="1324"/>
      <c r="CJ78" s="1324"/>
      <c r="CK78" s="1324"/>
      <c r="CL78" s="1324"/>
      <c r="CM78" s="1324"/>
      <c r="CN78" s="1324"/>
      <c r="CO78" s="1324"/>
      <c r="CP78" s="1324"/>
      <c r="CQ78" s="1324"/>
      <c r="CR78" s="1324"/>
      <c r="CS78" s="1324"/>
      <c r="CT78" s="1324"/>
      <c r="CU78" s="1324"/>
      <c r="CV78" s="1324"/>
      <c r="CW78" s="1324"/>
      <c r="CX78" s="1324"/>
      <c r="CY78" s="1324"/>
      <c r="CZ78" s="1324"/>
      <c r="DA78" s="1324"/>
      <c r="DB78" s="1324"/>
      <c r="DC78" s="1324"/>
    </row>
    <row r="79" spans="2:107" x14ac:dyDescent="0.15">
      <c r="B79" s="397"/>
      <c r="G79" s="1319"/>
      <c r="H79" s="1319"/>
      <c r="I79" s="1328"/>
      <c r="J79" s="1328"/>
      <c r="K79" s="1331"/>
      <c r="L79" s="1331"/>
      <c r="M79" s="1331"/>
      <c r="N79" s="1331"/>
      <c r="AN79" s="1323"/>
      <c r="AO79" s="1323"/>
      <c r="AP79" s="1323"/>
      <c r="AQ79" s="1323"/>
      <c r="AR79" s="1323"/>
      <c r="AS79" s="1323"/>
      <c r="AT79" s="1323"/>
      <c r="AU79" s="1323"/>
      <c r="AV79" s="1323"/>
      <c r="AW79" s="1323"/>
      <c r="AX79" s="1323"/>
      <c r="AY79" s="1323"/>
      <c r="AZ79" s="1323"/>
      <c r="BA79" s="1323"/>
      <c r="BB79" s="1326" t="s">
        <v>603</v>
      </c>
      <c r="BC79" s="1326"/>
      <c r="BD79" s="1326"/>
      <c r="BE79" s="1326"/>
      <c r="BF79" s="1326"/>
      <c r="BG79" s="1326"/>
      <c r="BH79" s="1326"/>
      <c r="BI79" s="1326"/>
      <c r="BJ79" s="1326"/>
      <c r="BK79" s="1326"/>
      <c r="BL79" s="1326"/>
      <c r="BM79" s="1326"/>
      <c r="BN79" s="1326"/>
      <c r="BO79" s="1326"/>
      <c r="BP79" s="1324">
        <v>6.9</v>
      </c>
      <c r="BQ79" s="1324"/>
      <c r="BR79" s="1324"/>
      <c r="BS79" s="1324"/>
      <c r="BT79" s="1324"/>
      <c r="BU79" s="1324"/>
      <c r="BV79" s="1324"/>
      <c r="BW79" s="1324"/>
      <c r="BX79" s="1324">
        <v>7.1</v>
      </c>
      <c r="BY79" s="1324"/>
      <c r="BZ79" s="1324"/>
      <c r="CA79" s="1324"/>
      <c r="CB79" s="1324"/>
      <c r="CC79" s="1324"/>
      <c r="CD79" s="1324"/>
      <c r="CE79" s="1324"/>
      <c r="CF79" s="1324">
        <v>7.4</v>
      </c>
      <c r="CG79" s="1324"/>
      <c r="CH79" s="1324"/>
      <c r="CI79" s="1324"/>
      <c r="CJ79" s="1324"/>
      <c r="CK79" s="1324"/>
      <c r="CL79" s="1324"/>
      <c r="CM79" s="1324"/>
      <c r="CN79" s="1324">
        <v>7.4</v>
      </c>
      <c r="CO79" s="1324"/>
      <c r="CP79" s="1324"/>
      <c r="CQ79" s="1324"/>
      <c r="CR79" s="1324"/>
      <c r="CS79" s="1324"/>
      <c r="CT79" s="1324"/>
      <c r="CU79" s="1324"/>
      <c r="CV79" s="1324">
        <v>8</v>
      </c>
      <c r="CW79" s="1324"/>
      <c r="CX79" s="1324"/>
      <c r="CY79" s="1324"/>
      <c r="CZ79" s="1324"/>
      <c r="DA79" s="1324"/>
      <c r="DB79" s="1324"/>
      <c r="DC79" s="1324"/>
    </row>
    <row r="80" spans="2:107" x14ac:dyDescent="0.15">
      <c r="B80" s="397"/>
      <c r="G80" s="1319"/>
      <c r="H80" s="1319"/>
      <c r="I80" s="1328"/>
      <c r="J80" s="1328"/>
      <c r="K80" s="1331"/>
      <c r="L80" s="1331"/>
      <c r="M80" s="1331"/>
      <c r="N80" s="1331"/>
      <c r="AN80" s="1323"/>
      <c r="AO80" s="1323"/>
      <c r="AP80" s="1323"/>
      <c r="AQ80" s="1323"/>
      <c r="AR80" s="1323"/>
      <c r="AS80" s="1323"/>
      <c r="AT80" s="1323"/>
      <c r="AU80" s="1323"/>
      <c r="AV80" s="1323"/>
      <c r="AW80" s="1323"/>
      <c r="AX80" s="1323"/>
      <c r="AY80" s="1323"/>
      <c r="AZ80" s="1323"/>
      <c r="BA80" s="1323"/>
      <c r="BB80" s="1326"/>
      <c r="BC80" s="1326"/>
      <c r="BD80" s="1326"/>
      <c r="BE80" s="1326"/>
      <c r="BF80" s="1326"/>
      <c r="BG80" s="1326"/>
      <c r="BH80" s="1326"/>
      <c r="BI80" s="1326"/>
      <c r="BJ80" s="1326"/>
      <c r="BK80" s="1326"/>
      <c r="BL80" s="1326"/>
      <c r="BM80" s="1326"/>
      <c r="BN80" s="1326"/>
      <c r="BO80" s="1326"/>
      <c r="BP80" s="1324"/>
      <c r="BQ80" s="1324"/>
      <c r="BR80" s="1324"/>
      <c r="BS80" s="1324"/>
      <c r="BT80" s="1324"/>
      <c r="BU80" s="1324"/>
      <c r="BV80" s="1324"/>
      <c r="BW80" s="1324"/>
      <c r="BX80" s="1324"/>
      <c r="BY80" s="1324"/>
      <c r="BZ80" s="1324"/>
      <c r="CA80" s="1324"/>
      <c r="CB80" s="1324"/>
      <c r="CC80" s="1324"/>
      <c r="CD80" s="1324"/>
      <c r="CE80" s="1324"/>
      <c r="CF80" s="1324"/>
      <c r="CG80" s="1324"/>
      <c r="CH80" s="1324"/>
      <c r="CI80" s="1324"/>
      <c r="CJ80" s="1324"/>
      <c r="CK80" s="1324"/>
      <c r="CL80" s="1324"/>
      <c r="CM80" s="1324"/>
      <c r="CN80" s="1324"/>
      <c r="CO80" s="1324"/>
      <c r="CP80" s="1324"/>
      <c r="CQ80" s="1324"/>
      <c r="CR80" s="1324"/>
      <c r="CS80" s="1324"/>
      <c r="CT80" s="1324"/>
      <c r="CU80" s="1324"/>
      <c r="CV80" s="1324"/>
      <c r="CW80" s="1324"/>
      <c r="CX80" s="1324"/>
      <c r="CY80" s="1324"/>
      <c r="CZ80" s="1324"/>
      <c r="DA80" s="1324"/>
      <c r="DB80" s="1324"/>
      <c r="DC80" s="1324"/>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HCUX9PM2cu3e4UNnXQYOdPFkxHx58V8Tdxgk/HrqSz3xwJ4/N2/VisR2Z8HSs5TFOT/Y5NbFqn3zbrtAYY1ynQ==" saltValue="IGeSLJEndjXGzitm0CKIm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99CC"/>
    <pageSetUpPr fitToPage="1"/>
  </sheetPr>
  <dimension ref="A1:DR125"/>
  <sheetViews>
    <sheetView showGridLines="0" topLeftCell="BI114" zoomScaleNormal="100" zoomScaleSheetLayoutView="70" workbookViewId="0">
      <selection activeCell="DR120" sqref="DR12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504</v>
      </c>
    </row>
  </sheetData>
  <sheetProtection algorithmName="SHA-512" hashValue="z0cxXvBjbwMuWEo0TbwydMe1AvL48/kAN/5IUpFYcLdFycCi7B7HmsKOLNjGEJDfIJ/DIsgIYXUdP5+MoBAA1w==" saltValue="sdNVK3zD0cAg98oNEBY8E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99CC"/>
    <pageSetUpPr fitToPage="1"/>
  </sheetPr>
  <dimension ref="A1:DR125"/>
  <sheetViews>
    <sheetView showGridLines="0" topLeftCell="BI99" zoomScaleNormal="100" zoomScaleSheetLayoutView="55" workbookViewId="0">
      <selection activeCell="C120" sqref="C12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504</v>
      </c>
    </row>
  </sheetData>
  <sheetProtection algorithmName="SHA-512" hashValue="gzlJvSBrJxcSh73DlqfSZJWc72rzcYzr6J69UsWlwWphcbVgQRMyNgmPDidSM57tL5QvW359rWRSO9x6Bvxeng==" saltValue="+HaOiHQZ7PaLoYXuSxo6E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554</v>
      </c>
      <c r="G2" s="157"/>
      <c r="H2" s="158"/>
    </row>
    <row r="3" spans="1:8" x14ac:dyDescent="0.15">
      <c r="A3" s="154" t="s">
        <v>547</v>
      </c>
      <c r="B3" s="159"/>
      <c r="C3" s="160"/>
      <c r="D3" s="161">
        <v>58689</v>
      </c>
      <c r="E3" s="162"/>
      <c r="F3" s="163">
        <v>310300</v>
      </c>
      <c r="G3" s="164"/>
      <c r="H3" s="165"/>
    </row>
    <row r="4" spans="1:8" x14ac:dyDescent="0.15">
      <c r="A4" s="166"/>
      <c r="B4" s="167"/>
      <c r="C4" s="168"/>
      <c r="D4" s="169">
        <v>51464</v>
      </c>
      <c r="E4" s="170"/>
      <c r="F4" s="171">
        <v>157576</v>
      </c>
      <c r="G4" s="172"/>
      <c r="H4" s="173"/>
    </row>
    <row r="5" spans="1:8" x14ac:dyDescent="0.15">
      <c r="A5" s="154" t="s">
        <v>549</v>
      </c>
      <c r="B5" s="159"/>
      <c r="C5" s="160"/>
      <c r="D5" s="161">
        <v>151989</v>
      </c>
      <c r="E5" s="162"/>
      <c r="F5" s="163">
        <v>317319</v>
      </c>
      <c r="G5" s="164"/>
      <c r="H5" s="165"/>
    </row>
    <row r="6" spans="1:8" x14ac:dyDescent="0.15">
      <c r="A6" s="166"/>
      <c r="B6" s="167"/>
      <c r="C6" s="168"/>
      <c r="D6" s="169">
        <v>133861</v>
      </c>
      <c r="E6" s="170"/>
      <c r="F6" s="171">
        <v>164214</v>
      </c>
      <c r="G6" s="172"/>
      <c r="H6" s="173"/>
    </row>
    <row r="7" spans="1:8" x14ac:dyDescent="0.15">
      <c r="A7" s="154" t="s">
        <v>550</v>
      </c>
      <c r="B7" s="159"/>
      <c r="C7" s="160"/>
      <c r="D7" s="161">
        <v>117476</v>
      </c>
      <c r="E7" s="162"/>
      <c r="F7" s="163">
        <v>289738</v>
      </c>
      <c r="G7" s="164"/>
      <c r="H7" s="165"/>
    </row>
    <row r="8" spans="1:8" x14ac:dyDescent="0.15">
      <c r="A8" s="166"/>
      <c r="B8" s="167"/>
      <c r="C8" s="168"/>
      <c r="D8" s="169">
        <v>94457</v>
      </c>
      <c r="E8" s="170"/>
      <c r="F8" s="171">
        <v>156238</v>
      </c>
      <c r="G8" s="172"/>
      <c r="H8" s="173"/>
    </row>
    <row r="9" spans="1:8" x14ac:dyDescent="0.15">
      <c r="A9" s="154" t="s">
        <v>551</v>
      </c>
      <c r="B9" s="159"/>
      <c r="C9" s="160"/>
      <c r="D9" s="161">
        <v>12246</v>
      </c>
      <c r="E9" s="162"/>
      <c r="F9" s="163">
        <v>316937</v>
      </c>
      <c r="G9" s="164"/>
      <c r="H9" s="165"/>
    </row>
    <row r="10" spans="1:8" x14ac:dyDescent="0.15">
      <c r="A10" s="166"/>
      <c r="B10" s="167"/>
      <c r="C10" s="168"/>
      <c r="D10" s="169">
        <v>10355</v>
      </c>
      <c r="E10" s="170"/>
      <c r="F10" s="171">
        <v>199150</v>
      </c>
      <c r="G10" s="172"/>
      <c r="H10" s="173"/>
    </row>
    <row r="11" spans="1:8" x14ac:dyDescent="0.15">
      <c r="A11" s="154" t="s">
        <v>552</v>
      </c>
      <c r="B11" s="159"/>
      <c r="C11" s="160"/>
      <c r="D11" s="161">
        <v>51355</v>
      </c>
      <c r="E11" s="162"/>
      <c r="F11" s="163">
        <v>332350</v>
      </c>
      <c r="G11" s="164"/>
      <c r="H11" s="165"/>
    </row>
    <row r="12" spans="1:8" x14ac:dyDescent="0.15">
      <c r="A12" s="166"/>
      <c r="B12" s="167"/>
      <c r="C12" s="174"/>
      <c r="D12" s="169">
        <v>20685</v>
      </c>
      <c r="E12" s="170"/>
      <c r="F12" s="171">
        <v>200453</v>
      </c>
      <c r="G12" s="172"/>
      <c r="H12" s="173"/>
    </row>
    <row r="13" spans="1:8" x14ac:dyDescent="0.15">
      <c r="A13" s="154"/>
      <c r="B13" s="159"/>
      <c r="C13" s="175"/>
      <c r="D13" s="176">
        <v>78351</v>
      </c>
      <c r="E13" s="177"/>
      <c r="F13" s="178">
        <v>313329</v>
      </c>
      <c r="G13" s="179"/>
      <c r="H13" s="165"/>
    </row>
    <row r="14" spans="1:8" x14ac:dyDescent="0.15">
      <c r="A14" s="166"/>
      <c r="B14" s="167"/>
      <c r="C14" s="168"/>
      <c r="D14" s="169">
        <v>62164</v>
      </c>
      <c r="E14" s="170"/>
      <c r="F14" s="171">
        <v>175526</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0.98</v>
      </c>
      <c r="C19" s="180">
        <f>ROUND(VALUE(SUBSTITUTE(実質収支比率等に係る経年分析!G$48,"▲","-")),2)</f>
        <v>9.1199999999999992</v>
      </c>
      <c r="D19" s="180">
        <f>ROUND(VALUE(SUBSTITUTE(実質収支比率等に係る経年分析!H$48,"▲","-")),2)</f>
        <v>5.88</v>
      </c>
      <c r="E19" s="180">
        <f>ROUND(VALUE(SUBSTITUTE(実質収支比率等に係る経年分析!I$48,"▲","-")),2)</f>
        <v>8.02</v>
      </c>
      <c r="F19" s="180">
        <f>ROUND(VALUE(SUBSTITUTE(実質収支比率等に係る経年分析!J$48,"▲","-")),2)</f>
        <v>12.35</v>
      </c>
    </row>
    <row r="20" spans="1:11" x14ac:dyDescent="0.15">
      <c r="A20" s="180" t="s">
        <v>55</v>
      </c>
      <c r="B20" s="180">
        <f>ROUND(VALUE(SUBSTITUTE(実質収支比率等に係る経年分析!F$47,"▲","-")),2)</f>
        <v>44.12</v>
      </c>
      <c r="C20" s="180">
        <f>ROUND(VALUE(SUBSTITUTE(実質収支比率等に係る経年分析!G$47,"▲","-")),2)</f>
        <v>35.020000000000003</v>
      </c>
      <c r="D20" s="180">
        <f>ROUND(VALUE(SUBSTITUTE(実質収支比率等に係る経年分析!H$47,"▲","-")),2)</f>
        <v>22.93</v>
      </c>
      <c r="E20" s="180">
        <f>ROUND(VALUE(SUBSTITUTE(実質収支比率等に係る経年分析!I$47,"▲","-")),2)</f>
        <v>13.96</v>
      </c>
      <c r="F20" s="180">
        <f>ROUND(VALUE(SUBSTITUTE(実質収支比率等に係る経年分析!J$47,"▲","-")),2)</f>
        <v>12.12</v>
      </c>
    </row>
    <row r="21" spans="1:11" x14ac:dyDescent="0.15">
      <c r="A21" s="180" t="s">
        <v>56</v>
      </c>
      <c r="B21" s="180">
        <f>IF(ISNUMBER(VALUE(SUBSTITUTE(実質収支比率等に係る経年分析!F$49,"▲","-"))),ROUND(VALUE(SUBSTITUTE(実質収支比率等に係る経年分析!F$49,"▲","-")),2),NA())</f>
        <v>-4.63</v>
      </c>
      <c r="C21" s="180">
        <f>IF(ISNUMBER(VALUE(SUBSTITUTE(実質収支比率等に係る経年分析!G$49,"▲","-"))),ROUND(VALUE(SUBSTITUTE(実質収支比率等に係る経年分析!G$49,"▲","-")),2),NA())</f>
        <v>0.08</v>
      </c>
      <c r="D21" s="180">
        <f>IF(ISNUMBER(VALUE(SUBSTITUTE(実質収支比率等に係る経年分析!H$49,"▲","-"))),ROUND(VALUE(SUBSTITUTE(実質収支比率等に係る経年分析!H$49,"▲","-")),2),NA())</f>
        <v>-14.35</v>
      </c>
      <c r="E21" s="180">
        <f>IF(ISNUMBER(VALUE(SUBSTITUTE(実質収支比率等に係る経年分析!I$49,"▲","-"))),ROUND(VALUE(SUBSTITUTE(実質収支比率等に係る経年分析!I$49,"▲","-")),2),NA())</f>
        <v>-6.57</v>
      </c>
      <c r="F21" s="180">
        <f>IF(ISNUMBER(VALUE(SUBSTITUTE(実質収支比率等に係る経年分析!J$49,"▲","-"))),ROUND(VALUE(SUBSTITUTE(実質収支比率等に係る経年分析!J$49,"▲","-")),2),NA())</f>
        <v>3.85</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1.1499999999999999</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15">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v>
      </c>
    </row>
    <row r="35" spans="1:16" x14ac:dyDescent="0.15">
      <c r="A35" s="181" t="str">
        <f>IF(連結実質赤字比率に係る赤字・黒字の構成分析!C$35="",NA(),連結実質赤字比率に係る赤字・黒字の構成分析!C$35)</f>
        <v>国民健康保険事業勘定特別会計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0.66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0.51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7.0000000000000007E-2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0.42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0.98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9.1199999999999992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5.85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12.34</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141</v>
      </c>
      <c r="E42" s="182"/>
      <c r="F42" s="182"/>
      <c r="G42" s="182">
        <f>'実質公債費比率（分子）の構造'!L$52</f>
        <v>140</v>
      </c>
      <c r="H42" s="182"/>
      <c r="I42" s="182"/>
      <c r="J42" s="182">
        <f>'実質公債費比率（分子）の構造'!M$52</f>
        <v>142</v>
      </c>
      <c r="K42" s="182"/>
      <c r="L42" s="182"/>
      <c r="M42" s="182">
        <f>'実質公債費比率（分子）の構造'!N$52</f>
        <v>143</v>
      </c>
      <c r="N42" s="182"/>
      <c r="O42" s="182"/>
      <c r="P42" s="182">
        <f>'実質公債費比率（分子）の構造'!O$52</f>
        <v>154</v>
      </c>
    </row>
    <row r="43" spans="1:16" x14ac:dyDescent="0.15">
      <c r="A43" s="182" t="s">
        <v>64</v>
      </c>
      <c r="B43" s="182" t="str">
        <f>'実質公債費比率（分子）の構造'!K$51</f>
        <v>-</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21</v>
      </c>
      <c r="C44" s="182"/>
      <c r="D44" s="182"/>
      <c r="E44" s="182">
        <f>'実質公債費比率（分子）の構造'!L$50</f>
        <v>24</v>
      </c>
      <c r="F44" s="182"/>
      <c r="G44" s="182"/>
      <c r="H44" s="182">
        <f>'実質公債費比率（分子）の構造'!M$50</f>
        <v>22</v>
      </c>
      <c r="I44" s="182"/>
      <c r="J44" s="182"/>
      <c r="K44" s="182">
        <f>'実質公債費比率（分子）の構造'!N$50</f>
        <v>19</v>
      </c>
      <c r="L44" s="182"/>
      <c r="M44" s="182"/>
      <c r="N44" s="182">
        <f>'実質公債費比率（分子）の構造'!O$50</f>
        <v>9</v>
      </c>
      <c r="O44" s="182"/>
      <c r="P44" s="182"/>
    </row>
    <row r="45" spans="1:16" x14ac:dyDescent="0.15">
      <c r="A45" s="182" t="s">
        <v>66</v>
      </c>
      <c r="B45" s="182">
        <f>'実質公債費比率（分子）の構造'!K$49</f>
        <v>14</v>
      </c>
      <c r="C45" s="182"/>
      <c r="D45" s="182"/>
      <c r="E45" s="182">
        <f>'実質公債費比率（分子）の構造'!L$49</f>
        <v>19</v>
      </c>
      <c r="F45" s="182"/>
      <c r="G45" s="182"/>
      <c r="H45" s="182">
        <f>'実質公債費比率（分子）の構造'!M$49</f>
        <v>18</v>
      </c>
      <c r="I45" s="182"/>
      <c r="J45" s="182"/>
      <c r="K45" s="182">
        <f>'実質公債費比率（分子）の構造'!N$49</f>
        <v>14</v>
      </c>
      <c r="L45" s="182"/>
      <c r="M45" s="182"/>
      <c r="N45" s="182">
        <f>'実質公債費比率（分子）の構造'!O$49</f>
        <v>16</v>
      </c>
      <c r="O45" s="182"/>
      <c r="P45" s="182"/>
    </row>
    <row r="46" spans="1:16" x14ac:dyDescent="0.15">
      <c r="A46" s="182" t="s">
        <v>67</v>
      </c>
      <c r="B46" s="182">
        <f>'実質公債費比率（分子）の構造'!K$48</f>
        <v>18</v>
      </c>
      <c r="C46" s="182"/>
      <c r="D46" s="182"/>
      <c r="E46" s="182">
        <f>'実質公債費比率（分子）の構造'!L$48</f>
        <v>38</v>
      </c>
      <c r="F46" s="182"/>
      <c r="G46" s="182"/>
      <c r="H46" s="182">
        <f>'実質公債費比率（分子）の構造'!M$48</f>
        <v>25</v>
      </c>
      <c r="I46" s="182"/>
      <c r="J46" s="182"/>
      <c r="K46" s="182">
        <f>'実質公債費比率（分子）の構造'!N$48</f>
        <v>35</v>
      </c>
      <c r="L46" s="182"/>
      <c r="M46" s="182"/>
      <c r="N46" s="182">
        <f>'実質公債費比率（分子）の構造'!O$48</f>
        <v>46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186</v>
      </c>
      <c r="C49" s="182"/>
      <c r="D49" s="182"/>
      <c r="E49" s="182">
        <f>'実質公債費比率（分子）の構造'!L$45</f>
        <v>230</v>
      </c>
      <c r="F49" s="182"/>
      <c r="G49" s="182"/>
      <c r="H49" s="182">
        <f>'実質公債費比率（分子）の構造'!M$45</f>
        <v>194</v>
      </c>
      <c r="I49" s="182"/>
      <c r="J49" s="182"/>
      <c r="K49" s="182">
        <f>'実質公債費比率（分子）の構造'!N$45</f>
        <v>234</v>
      </c>
      <c r="L49" s="182"/>
      <c r="M49" s="182"/>
      <c r="N49" s="182">
        <f>'実質公債費比率（分子）の構造'!O$45</f>
        <v>248</v>
      </c>
      <c r="O49" s="182"/>
      <c r="P49" s="182"/>
    </row>
    <row r="50" spans="1:16" x14ac:dyDescent="0.15">
      <c r="A50" s="182" t="s">
        <v>71</v>
      </c>
      <c r="B50" s="182" t="e">
        <f>NA()</f>
        <v>#N/A</v>
      </c>
      <c r="C50" s="182">
        <f>IF(ISNUMBER('実質公債費比率（分子）の構造'!K$53),'実質公債費比率（分子）の構造'!K$53,NA())</f>
        <v>98</v>
      </c>
      <c r="D50" s="182" t="e">
        <f>NA()</f>
        <v>#N/A</v>
      </c>
      <c r="E50" s="182" t="e">
        <f>NA()</f>
        <v>#N/A</v>
      </c>
      <c r="F50" s="182">
        <f>IF(ISNUMBER('実質公債費比率（分子）の構造'!L$53),'実質公債費比率（分子）の構造'!L$53,NA())</f>
        <v>171</v>
      </c>
      <c r="G50" s="182" t="e">
        <f>NA()</f>
        <v>#N/A</v>
      </c>
      <c r="H50" s="182" t="e">
        <f>NA()</f>
        <v>#N/A</v>
      </c>
      <c r="I50" s="182">
        <f>IF(ISNUMBER('実質公債費比率（分子）の構造'!M$53),'実質公債費比率（分子）の構造'!M$53,NA())</f>
        <v>117</v>
      </c>
      <c r="J50" s="182" t="e">
        <f>NA()</f>
        <v>#N/A</v>
      </c>
      <c r="K50" s="182" t="e">
        <f>NA()</f>
        <v>#N/A</v>
      </c>
      <c r="L50" s="182">
        <f>IF(ISNUMBER('実質公債費比率（分子）の構造'!N$53),'実質公債費比率（分子）の構造'!N$53,NA())</f>
        <v>159</v>
      </c>
      <c r="M50" s="182" t="e">
        <f>NA()</f>
        <v>#N/A</v>
      </c>
      <c r="N50" s="182" t="e">
        <f>NA()</f>
        <v>#N/A</v>
      </c>
      <c r="O50" s="182">
        <f>IF(ISNUMBER('実質公債費比率（分子）の構造'!O$53),'実質公債費比率（分子）の構造'!O$53,NA())</f>
        <v>165</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1993</v>
      </c>
      <c r="E56" s="181"/>
      <c r="F56" s="181"/>
      <c r="G56" s="181">
        <f>'将来負担比率（分子）の構造'!J$52</f>
        <v>1992</v>
      </c>
      <c r="H56" s="181"/>
      <c r="I56" s="181"/>
      <c r="J56" s="181">
        <f>'将来負担比率（分子）の構造'!K$52</f>
        <v>2063</v>
      </c>
      <c r="K56" s="181"/>
      <c r="L56" s="181"/>
      <c r="M56" s="181">
        <f>'将来負担比率（分子）の構造'!L$52</f>
        <v>2050</v>
      </c>
      <c r="N56" s="181"/>
      <c r="O56" s="181"/>
      <c r="P56" s="181">
        <f>'将来負担比率（分子）の構造'!M$52</f>
        <v>2020</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f>'将来負担比率（分子）の構造'!L$51</f>
        <v>58</v>
      </c>
      <c r="N57" s="181"/>
      <c r="O57" s="181"/>
      <c r="P57" s="181">
        <f>'将来負担比率（分子）の構造'!M$51</f>
        <v>51</v>
      </c>
    </row>
    <row r="58" spans="1:16" x14ac:dyDescent="0.15">
      <c r="A58" s="181" t="s">
        <v>41</v>
      </c>
      <c r="B58" s="181"/>
      <c r="C58" s="181"/>
      <c r="D58" s="181">
        <f>'将来負担比率（分子）の構造'!I$50</f>
        <v>890</v>
      </c>
      <c r="E58" s="181"/>
      <c r="F58" s="181"/>
      <c r="G58" s="181">
        <f>'将来負担比率（分子）の構造'!J$50</f>
        <v>844</v>
      </c>
      <c r="H58" s="181"/>
      <c r="I58" s="181"/>
      <c r="J58" s="181">
        <f>'将来負担比率（分子）の構造'!K$50</f>
        <v>804</v>
      </c>
      <c r="K58" s="181"/>
      <c r="L58" s="181"/>
      <c r="M58" s="181">
        <f>'将来負担比率（分子）の構造'!L$50</f>
        <v>879</v>
      </c>
      <c r="N58" s="181"/>
      <c r="O58" s="181"/>
      <c r="P58" s="181">
        <f>'将来負担比率（分子）の構造'!M$50</f>
        <v>887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48</v>
      </c>
      <c r="C61" s="181"/>
      <c r="D61" s="181"/>
      <c r="E61" s="181">
        <f>'将来負担比率（分子）の構造'!J$46</f>
        <v>42</v>
      </c>
      <c r="F61" s="181"/>
      <c r="G61" s="181"/>
      <c r="H61" s="181">
        <f>'将来負担比率（分子）の構造'!K$46</f>
        <v>44</v>
      </c>
      <c r="I61" s="181"/>
      <c r="J61" s="181"/>
      <c r="K61" s="181">
        <f>'将来負担比率（分子）の構造'!L$46</f>
        <v>24</v>
      </c>
      <c r="L61" s="181"/>
      <c r="M61" s="181"/>
      <c r="N61" s="181">
        <f>'将来負担比率（分子）の構造'!M$46</f>
        <v>56</v>
      </c>
      <c r="O61" s="181"/>
      <c r="P61" s="181"/>
    </row>
    <row r="62" spans="1:16" x14ac:dyDescent="0.15">
      <c r="A62" s="181" t="s">
        <v>35</v>
      </c>
      <c r="B62" s="181">
        <f>'将来負担比率（分子）の構造'!I$45</f>
        <v>194</v>
      </c>
      <c r="C62" s="181"/>
      <c r="D62" s="181"/>
      <c r="E62" s="181">
        <f>'将来負担比率（分子）の構造'!J$45</f>
        <v>171</v>
      </c>
      <c r="F62" s="181"/>
      <c r="G62" s="181"/>
      <c r="H62" s="181">
        <f>'将来負担比率（分子）の構造'!K$45</f>
        <v>158</v>
      </c>
      <c r="I62" s="181"/>
      <c r="J62" s="181"/>
      <c r="K62" s="181">
        <f>'将来負担比率（分子）の構造'!L$45</f>
        <v>144</v>
      </c>
      <c r="L62" s="181"/>
      <c r="M62" s="181"/>
      <c r="N62" s="181">
        <f>'将来負担比率（分子）の構造'!M$45</f>
        <v>163</v>
      </c>
      <c r="O62" s="181"/>
      <c r="P62" s="181"/>
    </row>
    <row r="63" spans="1:16" x14ac:dyDescent="0.15">
      <c r="A63" s="181" t="s">
        <v>34</v>
      </c>
      <c r="B63" s="181">
        <f>'将来負担比率（分子）の構造'!I$44</f>
        <v>139</v>
      </c>
      <c r="C63" s="181"/>
      <c r="D63" s="181"/>
      <c r="E63" s="181">
        <f>'将来負担比率（分子）の構造'!J$44</f>
        <v>129</v>
      </c>
      <c r="F63" s="181"/>
      <c r="G63" s="181"/>
      <c r="H63" s="181">
        <f>'将来負担比率（分子）の構造'!K$44</f>
        <v>129</v>
      </c>
      <c r="I63" s="181"/>
      <c r="J63" s="181"/>
      <c r="K63" s="181">
        <f>'将来負担比率（分子）の構造'!L$44</f>
        <v>123</v>
      </c>
      <c r="L63" s="181"/>
      <c r="M63" s="181"/>
      <c r="N63" s="181">
        <f>'将来負担比率（分子）の構造'!M$44</f>
        <v>119</v>
      </c>
      <c r="O63" s="181"/>
      <c r="P63" s="181"/>
    </row>
    <row r="64" spans="1:16" x14ac:dyDescent="0.15">
      <c r="A64" s="181" t="s">
        <v>33</v>
      </c>
      <c r="B64" s="181">
        <f>'将来負担比率（分子）の構造'!I$43</f>
        <v>90</v>
      </c>
      <c r="C64" s="181"/>
      <c r="D64" s="181"/>
      <c r="E64" s="181">
        <f>'将来負担比率（分子）の構造'!J$43</f>
        <v>172</v>
      </c>
      <c r="F64" s="181"/>
      <c r="G64" s="181"/>
      <c r="H64" s="181">
        <f>'将来負担比率（分子）の構造'!K$43</f>
        <v>216</v>
      </c>
      <c r="I64" s="181"/>
      <c r="J64" s="181"/>
      <c r="K64" s="181">
        <f>'将来負担比率（分子）の構造'!L$43</f>
        <v>279</v>
      </c>
      <c r="L64" s="181"/>
      <c r="M64" s="181"/>
      <c r="N64" s="181">
        <f>'将来負担比率（分子）の構造'!M$43</f>
        <v>167</v>
      </c>
      <c r="O64" s="181"/>
      <c r="P64" s="181"/>
    </row>
    <row r="65" spans="1:16" x14ac:dyDescent="0.15">
      <c r="A65" s="181" t="s">
        <v>32</v>
      </c>
      <c r="B65" s="181">
        <f>'将来負担比率（分子）の構造'!I$42</f>
        <v>404</v>
      </c>
      <c r="C65" s="181"/>
      <c r="D65" s="181"/>
      <c r="E65" s="181">
        <f>'将来負担比率（分子）の構造'!J$42</f>
        <v>60</v>
      </c>
      <c r="F65" s="181"/>
      <c r="G65" s="181"/>
      <c r="H65" s="181">
        <f>'将来負担比率（分子）の構造'!K$42</f>
        <v>38</v>
      </c>
      <c r="I65" s="181"/>
      <c r="J65" s="181"/>
      <c r="K65" s="181">
        <f>'将来負担比率（分子）の構造'!L$42</f>
        <v>20</v>
      </c>
      <c r="L65" s="181"/>
      <c r="M65" s="181"/>
      <c r="N65" s="181">
        <f>'将来負担比率（分子）の構造'!M$42</f>
        <v>21</v>
      </c>
      <c r="O65" s="181"/>
      <c r="P65" s="181"/>
    </row>
    <row r="66" spans="1:16" x14ac:dyDescent="0.15">
      <c r="A66" s="181" t="s">
        <v>31</v>
      </c>
      <c r="B66" s="181">
        <f>'将来負担比率（分子）の構造'!I$41</f>
        <v>2118</v>
      </c>
      <c r="C66" s="181"/>
      <c r="D66" s="181"/>
      <c r="E66" s="181">
        <f>'将来負担比率（分子）の構造'!J$41</f>
        <v>2464</v>
      </c>
      <c r="F66" s="181"/>
      <c r="G66" s="181"/>
      <c r="H66" s="181">
        <f>'将来負担比率（分子）の構造'!K$41</f>
        <v>2564</v>
      </c>
      <c r="I66" s="181"/>
      <c r="J66" s="181"/>
      <c r="K66" s="181">
        <f>'将来負担比率（分子）の構造'!L$41</f>
        <v>2442</v>
      </c>
      <c r="L66" s="181"/>
      <c r="M66" s="181"/>
      <c r="N66" s="181">
        <f>'将来負担比率（分子）の構造'!M$41</f>
        <v>2339</v>
      </c>
      <c r="O66" s="181"/>
      <c r="P66" s="181"/>
    </row>
    <row r="67" spans="1:16" x14ac:dyDescent="0.15">
      <c r="A67" s="181" t="s">
        <v>75</v>
      </c>
      <c r="B67" s="181" t="e">
        <f>NA()</f>
        <v>#N/A</v>
      </c>
      <c r="C67" s="181">
        <f>IF(ISNUMBER('将来負担比率（分子）の構造'!I$53), IF('将来負担比率（分子）の構造'!I$53 &lt; 0, 0, '将来負担比率（分子）の構造'!I$53), NA())</f>
        <v>109</v>
      </c>
      <c r="D67" s="181" t="e">
        <f>NA()</f>
        <v>#N/A</v>
      </c>
      <c r="E67" s="181" t="e">
        <f>NA()</f>
        <v>#N/A</v>
      </c>
      <c r="F67" s="181">
        <f>IF(ISNUMBER('将来負担比率（分子）の構造'!J$53), IF('将来負担比率（分子）の構造'!J$53 &lt; 0, 0, '将来負担比率（分子）の構造'!J$53), NA())</f>
        <v>200</v>
      </c>
      <c r="G67" s="181" t="e">
        <f>NA()</f>
        <v>#N/A</v>
      </c>
      <c r="H67" s="181" t="e">
        <f>NA()</f>
        <v>#N/A</v>
      </c>
      <c r="I67" s="181">
        <f>IF(ISNUMBER('将来負担比率（分子）の構造'!K$53), IF('将来負担比率（分子）の構造'!K$53 &lt; 0, 0, '将来負担比率（分子）の構造'!K$53), NA())</f>
        <v>281</v>
      </c>
      <c r="J67" s="181" t="e">
        <f>NA()</f>
        <v>#N/A</v>
      </c>
      <c r="K67" s="181" t="e">
        <f>NA()</f>
        <v>#N/A</v>
      </c>
      <c r="L67" s="181">
        <f>IF(ISNUMBER('将来負担比率（分子）の構造'!L$53), IF('将来負担比率（分子）の構造'!L$53 &lt; 0, 0, '将来負担比率（分子）の構造'!L$53), NA())</f>
        <v>46</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324</v>
      </c>
      <c r="C72" s="185">
        <f>基金残高に係る経年分析!G55</f>
        <v>199</v>
      </c>
      <c r="D72" s="185">
        <f>基金残高に係る経年分析!H55</f>
        <v>184</v>
      </c>
    </row>
    <row r="73" spans="1:16" x14ac:dyDescent="0.15">
      <c r="A73" s="184" t="s">
        <v>78</v>
      </c>
      <c r="B73" s="185">
        <f>基金残高に係る経年分析!F56</f>
        <v>78</v>
      </c>
      <c r="C73" s="185">
        <f>基金残高に係る経年分析!G56</f>
        <v>78</v>
      </c>
      <c r="D73" s="185">
        <f>基金残高に係る経年分析!H56</f>
        <v>78</v>
      </c>
    </row>
    <row r="74" spans="1:16" x14ac:dyDescent="0.15">
      <c r="A74" s="184" t="s">
        <v>79</v>
      </c>
      <c r="B74" s="185">
        <f>基金残高に係る経年分析!F57</f>
        <v>343</v>
      </c>
      <c r="C74" s="185">
        <f>基金残高に係る経年分析!G57</f>
        <v>536</v>
      </c>
      <c r="D74" s="185">
        <f>基金残高に係る経年分析!H57</f>
        <v>566</v>
      </c>
    </row>
  </sheetData>
  <sheetProtection algorithmName="SHA-512" hashValue="l5UcGNYWfqycrA4nb+CyLr9y8coWkQ6ozZHKhOiHTfSBy0r6WUFMttNc0FbQPYJWtXDjDi0F8pdgD4tjezcKMw==" saltValue="mkUqwRMy/7Reb0yXajgQ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215</v>
      </c>
      <c r="DI1" s="662"/>
      <c r="DJ1" s="662"/>
      <c r="DK1" s="662"/>
      <c r="DL1" s="662"/>
      <c r="DM1" s="662"/>
      <c r="DN1" s="663"/>
      <c r="DO1" s="226"/>
      <c r="DP1" s="661" t="s">
        <v>216</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218</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219</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220</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221</v>
      </c>
      <c r="S4" s="665"/>
      <c r="T4" s="665"/>
      <c r="U4" s="665"/>
      <c r="V4" s="665"/>
      <c r="W4" s="665"/>
      <c r="X4" s="665"/>
      <c r="Y4" s="666"/>
      <c r="Z4" s="664" t="s">
        <v>222</v>
      </c>
      <c r="AA4" s="665"/>
      <c r="AB4" s="665"/>
      <c r="AC4" s="666"/>
      <c r="AD4" s="664" t="s">
        <v>223</v>
      </c>
      <c r="AE4" s="665"/>
      <c r="AF4" s="665"/>
      <c r="AG4" s="665"/>
      <c r="AH4" s="665"/>
      <c r="AI4" s="665"/>
      <c r="AJ4" s="665"/>
      <c r="AK4" s="666"/>
      <c r="AL4" s="664" t="s">
        <v>222</v>
      </c>
      <c r="AM4" s="665"/>
      <c r="AN4" s="665"/>
      <c r="AO4" s="666"/>
      <c r="AP4" s="670" t="s">
        <v>224</v>
      </c>
      <c r="AQ4" s="670"/>
      <c r="AR4" s="670"/>
      <c r="AS4" s="670"/>
      <c r="AT4" s="670"/>
      <c r="AU4" s="670"/>
      <c r="AV4" s="670"/>
      <c r="AW4" s="670"/>
      <c r="AX4" s="670"/>
      <c r="AY4" s="670"/>
      <c r="AZ4" s="670"/>
      <c r="BA4" s="670"/>
      <c r="BB4" s="670"/>
      <c r="BC4" s="670"/>
      <c r="BD4" s="670"/>
      <c r="BE4" s="670"/>
      <c r="BF4" s="670"/>
      <c r="BG4" s="670" t="s">
        <v>225</v>
      </c>
      <c r="BH4" s="670"/>
      <c r="BI4" s="670"/>
      <c r="BJ4" s="670"/>
      <c r="BK4" s="670"/>
      <c r="BL4" s="670"/>
      <c r="BM4" s="670"/>
      <c r="BN4" s="670"/>
      <c r="BO4" s="670" t="s">
        <v>222</v>
      </c>
      <c r="BP4" s="670"/>
      <c r="BQ4" s="670"/>
      <c r="BR4" s="670"/>
      <c r="BS4" s="670" t="s">
        <v>226</v>
      </c>
      <c r="BT4" s="670"/>
      <c r="BU4" s="670"/>
      <c r="BV4" s="670"/>
      <c r="BW4" s="670"/>
      <c r="BX4" s="670"/>
      <c r="BY4" s="670"/>
      <c r="BZ4" s="670"/>
      <c r="CA4" s="670"/>
      <c r="CB4" s="670"/>
      <c r="CD4" s="667" t="s">
        <v>227</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228</v>
      </c>
      <c r="C5" s="672"/>
      <c r="D5" s="672"/>
      <c r="E5" s="672"/>
      <c r="F5" s="672"/>
      <c r="G5" s="672"/>
      <c r="H5" s="672"/>
      <c r="I5" s="672"/>
      <c r="J5" s="672"/>
      <c r="K5" s="672"/>
      <c r="L5" s="672"/>
      <c r="M5" s="672"/>
      <c r="N5" s="672"/>
      <c r="O5" s="672"/>
      <c r="P5" s="672"/>
      <c r="Q5" s="673"/>
      <c r="R5" s="674">
        <v>895169</v>
      </c>
      <c r="S5" s="675"/>
      <c r="T5" s="675"/>
      <c r="U5" s="675"/>
      <c r="V5" s="675"/>
      <c r="W5" s="675"/>
      <c r="X5" s="675"/>
      <c r="Y5" s="676"/>
      <c r="Z5" s="677">
        <v>29.8</v>
      </c>
      <c r="AA5" s="677"/>
      <c r="AB5" s="677"/>
      <c r="AC5" s="677"/>
      <c r="AD5" s="678">
        <v>895169</v>
      </c>
      <c r="AE5" s="678"/>
      <c r="AF5" s="678"/>
      <c r="AG5" s="678"/>
      <c r="AH5" s="678"/>
      <c r="AI5" s="678"/>
      <c r="AJ5" s="678"/>
      <c r="AK5" s="678"/>
      <c r="AL5" s="679">
        <v>59.4</v>
      </c>
      <c r="AM5" s="680"/>
      <c r="AN5" s="680"/>
      <c r="AO5" s="681"/>
      <c r="AP5" s="671" t="s">
        <v>229</v>
      </c>
      <c r="AQ5" s="672"/>
      <c r="AR5" s="672"/>
      <c r="AS5" s="672"/>
      <c r="AT5" s="672"/>
      <c r="AU5" s="672"/>
      <c r="AV5" s="672"/>
      <c r="AW5" s="672"/>
      <c r="AX5" s="672"/>
      <c r="AY5" s="672"/>
      <c r="AZ5" s="672"/>
      <c r="BA5" s="672"/>
      <c r="BB5" s="672"/>
      <c r="BC5" s="672"/>
      <c r="BD5" s="672"/>
      <c r="BE5" s="672"/>
      <c r="BF5" s="673"/>
      <c r="BG5" s="685">
        <v>894926</v>
      </c>
      <c r="BH5" s="686"/>
      <c r="BI5" s="686"/>
      <c r="BJ5" s="686"/>
      <c r="BK5" s="686"/>
      <c r="BL5" s="686"/>
      <c r="BM5" s="686"/>
      <c r="BN5" s="687"/>
      <c r="BO5" s="688">
        <v>100</v>
      </c>
      <c r="BP5" s="688"/>
      <c r="BQ5" s="688"/>
      <c r="BR5" s="688"/>
      <c r="BS5" s="689">
        <v>82161</v>
      </c>
      <c r="BT5" s="689"/>
      <c r="BU5" s="689"/>
      <c r="BV5" s="689"/>
      <c r="BW5" s="689"/>
      <c r="BX5" s="689"/>
      <c r="BY5" s="689"/>
      <c r="BZ5" s="689"/>
      <c r="CA5" s="689"/>
      <c r="CB5" s="693"/>
      <c r="CD5" s="667" t="s">
        <v>224</v>
      </c>
      <c r="CE5" s="668"/>
      <c r="CF5" s="668"/>
      <c r="CG5" s="668"/>
      <c r="CH5" s="668"/>
      <c r="CI5" s="668"/>
      <c r="CJ5" s="668"/>
      <c r="CK5" s="668"/>
      <c r="CL5" s="668"/>
      <c r="CM5" s="668"/>
      <c r="CN5" s="668"/>
      <c r="CO5" s="668"/>
      <c r="CP5" s="668"/>
      <c r="CQ5" s="669"/>
      <c r="CR5" s="667" t="s">
        <v>230</v>
      </c>
      <c r="CS5" s="668"/>
      <c r="CT5" s="668"/>
      <c r="CU5" s="668"/>
      <c r="CV5" s="668"/>
      <c r="CW5" s="668"/>
      <c r="CX5" s="668"/>
      <c r="CY5" s="669"/>
      <c r="CZ5" s="667" t="s">
        <v>222</v>
      </c>
      <c r="DA5" s="668"/>
      <c r="DB5" s="668"/>
      <c r="DC5" s="669"/>
      <c r="DD5" s="667" t="s">
        <v>231</v>
      </c>
      <c r="DE5" s="668"/>
      <c r="DF5" s="668"/>
      <c r="DG5" s="668"/>
      <c r="DH5" s="668"/>
      <c r="DI5" s="668"/>
      <c r="DJ5" s="668"/>
      <c r="DK5" s="668"/>
      <c r="DL5" s="668"/>
      <c r="DM5" s="668"/>
      <c r="DN5" s="668"/>
      <c r="DO5" s="668"/>
      <c r="DP5" s="669"/>
      <c r="DQ5" s="667" t="s">
        <v>232</v>
      </c>
      <c r="DR5" s="668"/>
      <c r="DS5" s="668"/>
      <c r="DT5" s="668"/>
      <c r="DU5" s="668"/>
      <c r="DV5" s="668"/>
      <c r="DW5" s="668"/>
      <c r="DX5" s="668"/>
      <c r="DY5" s="668"/>
      <c r="DZ5" s="668"/>
      <c r="EA5" s="668"/>
      <c r="EB5" s="668"/>
      <c r="EC5" s="669"/>
    </row>
    <row r="6" spans="2:143" ht="11.25" customHeight="1" x14ac:dyDescent="0.15">
      <c r="B6" s="682" t="s">
        <v>233</v>
      </c>
      <c r="C6" s="683"/>
      <c r="D6" s="683"/>
      <c r="E6" s="683"/>
      <c r="F6" s="683"/>
      <c r="G6" s="683"/>
      <c r="H6" s="683"/>
      <c r="I6" s="683"/>
      <c r="J6" s="683"/>
      <c r="K6" s="683"/>
      <c r="L6" s="683"/>
      <c r="M6" s="683"/>
      <c r="N6" s="683"/>
      <c r="O6" s="683"/>
      <c r="P6" s="683"/>
      <c r="Q6" s="684"/>
      <c r="R6" s="685">
        <v>11539</v>
      </c>
      <c r="S6" s="686"/>
      <c r="T6" s="686"/>
      <c r="U6" s="686"/>
      <c r="V6" s="686"/>
      <c r="W6" s="686"/>
      <c r="X6" s="686"/>
      <c r="Y6" s="687"/>
      <c r="Z6" s="688">
        <v>0.4</v>
      </c>
      <c r="AA6" s="688"/>
      <c r="AB6" s="688"/>
      <c r="AC6" s="688"/>
      <c r="AD6" s="689">
        <v>11539</v>
      </c>
      <c r="AE6" s="689"/>
      <c r="AF6" s="689"/>
      <c r="AG6" s="689"/>
      <c r="AH6" s="689"/>
      <c r="AI6" s="689"/>
      <c r="AJ6" s="689"/>
      <c r="AK6" s="689"/>
      <c r="AL6" s="690">
        <v>0.8</v>
      </c>
      <c r="AM6" s="691"/>
      <c r="AN6" s="691"/>
      <c r="AO6" s="692"/>
      <c r="AP6" s="682" t="s">
        <v>234</v>
      </c>
      <c r="AQ6" s="683"/>
      <c r="AR6" s="683"/>
      <c r="AS6" s="683"/>
      <c r="AT6" s="683"/>
      <c r="AU6" s="683"/>
      <c r="AV6" s="683"/>
      <c r="AW6" s="683"/>
      <c r="AX6" s="683"/>
      <c r="AY6" s="683"/>
      <c r="AZ6" s="683"/>
      <c r="BA6" s="683"/>
      <c r="BB6" s="683"/>
      <c r="BC6" s="683"/>
      <c r="BD6" s="683"/>
      <c r="BE6" s="683"/>
      <c r="BF6" s="684"/>
      <c r="BG6" s="685">
        <v>894926</v>
      </c>
      <c r="BH6" s="686"/>
      <c r="BI6" s="686"/>
      <c r="BJ6" s="686"/>
      <c r="BK6" s="686"/>
      <c r="BL6" s="686"/>
      <c r="BM6" s="686"/>
      <c r="BN6" s="687"/>
      <c r="BO6" s="688">
        <v>100</v>
      </c>
      <c r="BP6" s="688"/>
      <c r="BQ6" s="688"/>
      <c r="BR6" s="688"/>
      <c r="BS6" s="689">
        <v>82161</v>
      </c>
      <c r="BT6" s="689"/>
      <c r="BU6" s="689"/>
      <c r="BV6" s="689"/>
      <c r="BW6" s="689"/>
      <c r="BX6" s="689"/>
      <c r="BY6" s="689"/>
      <c r="BZ6" s="689"/>
      <c r="CA6" s="689"/>
      <c r="CB6" s="693"/>
      <c r="CD6" s="696" t="s">
        <v>235</v>
      </c>
      <c r="CE6" s="697"/>
      <c r="CF6" s="697"/>
      <c r="CG6" s="697"/>
      <c r="CH6" s="697"/>
      <c r="CI6" s="697"/>
      <c r="CJ6" s="697"/>
      <c r="CK6" s="697"/>
      <c r="CL6" s="697"/>
      <c r="CM6" s="697"/>
      <c r="CN6" s="697"/>
      <c r="CO6" s="697"/>
      <c r="CP6" s="697"/>
      <c r="CQ6" s="698"/>
      <c r="CR6" s="685">
        <v>61264</v>
      </c>
      <c r="CS6" s="686"/>
      <c r="CT6" s="686"/>
      <c r="CU6" s="686"/>
      <c r="CV6" s="686"/>
      <c r="CW6" s="686"/>
      <c r="CX6" s="686"/>
      <c r="CY6" s="687"/>
      <c r="CZ6" s="679">
        <v>2.2000000000000002</v>
      </c>
      <c r="DA6" s="680"/>
      <c r="DB6" s="680"/>
      <c r="DC6" s="699"/>
      <c r="DD6" s="694" t="s">
        <v>146</v>
      </c>
      <c r="DE6" s="686"/>
      <c r="DF6" s="686"/>
      <c r="DG6" s="686"/>
      <c r="DH6" s="686"/>
      <c r="DI6" s="686"/>
      <c r="DJ6" s="686"/>
      <c r="DK6" s="686"/>
      <c r="DL6" s="686"/>
      <c r="DM6" s="686"/>
      <c r="DN6" s="686"/>
      <c r="DO6" s="686"/>
      <c r="DP6" s="687"/>
      <c r="DQ6" s="694">
        <v>61264</v>
      </c>
      <c r="DR6" s="686"/>
      <c r="DS6" s="686"/>
      <c r="DT6" s="686"/>
      <c r="DU6" s="686"/>
      <c r="DV6" s="686"/>
      <c r="DW6" s="686"/>
      <c r="DX6" s="686"/>
      <c r="DY6" s="686"/>
      <c r="DZ6" s="686"/>
      <c r="EA6" s="686"/>
      <c r="EB6" s="686"/>
      <c r="EC6" s="695"/>
    </row>
    <row r="7" spans="2:143" ht="11.25" customHeight="1" x14ac:dyDescent="0.15">
      <c r="B7" s="682" t="s">
        <v>236</v>
      </c>
      <c r="C7" s="683"/>
      <c r="D7" s="683"/>
      <c r="E7" s="683"/>
      <c r="F7" s="683"/>
      <c r="G7" s="683"/>
      <c r="H7" s="683"/>
      <c r="I7" s="683"/>
      <c r="J7" s="683"/>
      <c r="K7" s="683"/>
      <c r="L7" s="683"/>
      <c r="M7" s="683"/>
      <c r="N7" s="683"/>
      <c r="O7" s="683"/>
      <c r="P7" s="683"/>
      <c r="Q7" s="684"/>
      <c r="R7" s="685">
        <v>580</v>
      </c>
      <c r="S7" s="686"/>
      <c r="T7" s="686"/>
      <c r="U7" s="686"/>
      <c r="V7" s="686"/>
      <c r="W7" s="686"/>
      <c r="X7" s="686"/>
      <c r="Y7" s="687"/>
      <c r="Z7" s="688">
        <v>0</v>
      </c>
      <c r="AA7" s="688"/>
      <c r="AB7" s="688"/>
      <c r="AC7" s="688"/>
      <c r="AD7" s="689">
        <v>580</v>
      </c>
      <c r="AE7" s="689"/>
      <c r="AF7" s="689"/>
      <c r="AG7" s="689"/>
      <c r="AH7" s="689"/>
      <c r="AI7" s="689"/>
      <c r="AJ7" s="689"/>
      <c r="AK7" s="689"/>
      <c r="AL7" s="690">
        <v>0</v>
      </c>
      <c r="AM7" s="691"/>
      <c r="AN7" s="691"/>
      <c r="AO7" s="692"/>
      <c r="AP7" s="682" t="s">
        <v>237</v>
      </c>
      <c r="AQ7" s="683"/>
      <c r="AR7" s="683"/>
      <c r="AS7" s="683"/>
      <c r="AT7" s="683"/>
      <c r="AU7" s="683"/>
      <c r="AV7" s="683"/>
      <c r="AW7" s="683"/>
      <c r="AX7" s="683"/>
      <c r="AY7" s="683"/>
      <c r="AZ7" s="683"/>
      <c r="BA7" s="683"/>
      <c r="BB7" s="683"/>
      <c r="BC7" s="683"/>
      <c r="BD7" s="683"/>
      <c r="BE7" s="683"/>
      <c r="BF7" s="684"/>
      <c r="BG7" s="685">
        <v>237959</v>
      </c>
      <c r="BH7" s="686"/>
      <c r="BI7" s="686"/>
      <c r="BJ7" s="686"/>
      <c r="BK7" s="686"/>
      <c r="BL7" s="686"/>
      <c r="BM7" s="686"/>
      <c r="BN7" s="687"/>
      <c r="BO7" s="688">
        <v>26.6</v>
      </c>
      <c r="BP7" s="688"/>
      <c r="BQ7" s="688"/>
      <c r="BR7" s="688"/>
      <c r="BS7" s="689">
        <v>4847</v>
      </c>
      <c r="BT7" s="689"/>
      <c r="BU7" s="689"/>
      <c r="BV7" s="689"/>
      <c r="BW7" s="689"/>
      <c r="BX7" s="689"/>
      <c r="BY7" s="689"/>
      <c r="BZ7" s="689"/>
      <c r="CA7" s="689"/>
      <c r="CB7" s="693"/>
      <c r="CD7" s="700" t="s">
        <v>238</v>
      </c>
      <c r="CE7" s="701"/>
      <c r="CF7" s="701"/>
      <c r="CG7" s="701"/>
      <c r="CH7" s="701"/>
      <c r="CI7" s="701"/>
      <c r="CJ7" s="701"/>
      <c r="CK7" s="701"/>
      <c r="CL7" s="701"/>
      <c r="CM7" s="701"/>
      <c r="CN7" s="701"/>
      <c r="CO7" s="701"/>
      <c r="CP7" s="701"/>
      <c r="CQ7" s="702"/>
      <c r="CR7" s="685">
        <v>857030</v>
      </c>
      <c r="CS7" s="686"/>
      <c r="CT7" s="686"/>
      <c r="CU7" s="686"/>
      <c r="CV7" s="686"/>
      <c r="CW7" s="686"/>
      <c r="CX7" s="686"/>
      <c r="CY7" s="687"/>
      <c r="CZ7" s="688">
        <v>30.5</v>
      </c>
      <c r="DA7" s="688"/>
      <c r="DB7" s="688"/>
      <c r="DC7" s="688"/>
      <c r="DD7" s="694">
        <v>2725</v>
      </c>
      <c r="DE7" s="686"/>
      <c r="DF7" s="686"/>
      <c r="DG7" s="686"/>
      <c r="DH7" s="686"/>
      <c r="DI7" s="686"/>
      <c r="DJ7" s="686"/>
      <c r="DK7" s="686"/>
      <c r="DL7" s="686"/>
      <c r="DM7" s="686"/>
      <c r="DN7" s="686"/>
      <c r="DO7" s="686"/>
      <c r="DP7" s="687"/>
      <c r="DQ7" s="694">
        <v>323106</v>
      </c>
      <c r="DR7" s="686"/>
      <c r="DS7" s="686"/>
      <c r="DT7" s="686"/>
      <c r="DU7" s="686"/>
      <c r="DV7" s="686"/>
      <c r="DW7" s="686"/>
      <c r="DX7" s="686"/>
      <c r="DY7" s="686"/>
      <c r="DZ7" s="686"/>
      <c r="EA7" s="686"/>
      <c r="EB7" s="686"/>
      <c r="EC7" s="695"/>
    </row>
    <row r="8" spans="2:143" ht="11.25" customHeight="1" x14ac:dyDescent="0.15">
      <c r="B8" s="682" t="s">
        <v>239</v>
      </c>
      <c r="C8" s="683"/>
      <c r="D8" s="683"/>
      <c r="E8" s="683"/>
      <c r="F8" s="683"/>
      <c r="G8" s="683"/>
      <c r="H8" s="683"/>
      <c r="I8" s="683"/>
      <c r="J8" s="683"/>
      <c r="K8" s="683"/>
      <c r="L8" s="683"/>
      <c r="M8" s="683"/>
      <c r="N8" s="683"/>
      <c r="O8" s="683"/>
      <c r="P8" s="683"/>
      <c r="Q8" s="684"/>
      <c r="R8" s="685">
        <v>1901</v>
      </c>
      <c r="S8" s="686"/>
      <c r="T8" s="686"/>
      <c r="U8" s="686"/>
      <c r="V8" s="686"/>
      <c r="W8" s="686"/>
      <c r="X8" s="686"/>
      <c r="Y8" s="687"/>
      <c r="Z8" s="688">
        <v>0.1</v>
      </c>
      <c r="AA8" s="688"/>
      <c r="AB8" s="688"/>
      <c r="AC8" s="688"/>
      <c r="AD8" s="689">
        <v>1901</v>
      </c>
      <c r="AE8" s="689"/>
      <c r="AF8" s="689"/>
      <c r="AG8" s="689"/>
      <c r="AH8" s="689"/>
      <c r="AI8" s="689"/>
      <c r="AJ8" s="689"/>
      <c r="AK8" s="689"/>
      <c r="AL8" s="690">
        <v>0.1</v>
      </c>
      <c r="AM8" s="691"/>
      <c r="AN8" s="691"/>
      <c r="AO8" s="692"/>
      <c r="AP8" s="682" t="s">
        <v>240</v>
      </c>
      <c r="AQ8" s="683"/>
      <c r="AR8" s="683"/>
      <c r="AS8" s="683"/>
      <c r="AT8" s="683"/>
      <c r="AU8" s="683"/>
      <c r="AV8" s="683"/>
      <c r="AW8" s="683"/>
      <c r="AX8" s="683"/>
      <c r="AY8" s="683"/>
      <c r="AZ8" s="683"/>
      <c r="BA8" s="683"/>
      <c r="BB8" s="683"/>
      <c r="BC8" s="683"/>
      <c r="BD8" s="683"/>
      <c r="BE8" s="683"/>
      <c r="BF8" s="684"/>
      <c r="BG8" s="685">
        <v>6594</v>
      </c>
      <c r="BH8" s="686"/>
      <c r="BI8" s="686"/>
      <c r="BJ8" s="686"/>
      <c r="BK8" s="686"/>
      <c r="BL8" s="686"/>
      <c r="BM8" s="686"/>
      <c r="BN8" s="687"/>
      <c r="BO8" s="688">
        <v>0.7</v>
      </c>
      <c r="BP8" s="688"/>
      <c r="BQ8" s="688"/>
      <c r="BR8" s="688"/>
      <c r="BS8" s="694" t="s">
        <v>241</v>
      </c>
      <c r="BT8" s="686"/>
      <c r="BU8" s="686"/>
      <c r="BV8" s="686"/>
      <c r="BW8" s="686"/>
      <c r="BX8" s="686"/>
      <c r="BY8" s="686"/>
      <c r="BZ8" s="686"/>
      <c r="CA8" s="686"/>
      <c r="CB8" s="695"/>
      <c r="CD8" s="700" t="s">
        <v>242</v>
      </c>
      <c r="CE8" s="701"/>
      <c r="CF8" s="701"/>
      <c r="CG8" s="701"/>
      <c r="CH8" s="701"/>
      <c r="CI8" s="701"/>
      <c r="CJ8" s="701"/>
      <c r="CK8" s="701"/>
      <c r="CL8" s="701"/>
      <c r="CM8" s="701"/>
      <c r="CN8" s="701"/>
      <c r="CO8" s="701"/>
      <c r="CP8" s="701"/>
      <c r="CQ8" s="702"/>
      <c r="CR8" s="685">
        <v>784966</v>
      </c>
      <c r="CS8" s="686"/>
      <c r="CT8" s="686"/>
      <c r="CU8" s="686"/>
      <c r="CV8" s="686"/>
      <c r="CW8" s="686"/>
      <c r="CX8" s="686"/>
      <c r="CY8" s="687"/>
      <c r="CZ8" s="688">
        <v>27.9</v>
      </c>
      <c r="DA8" s="688"/>
      <c r="DB8" s="688"/>
      <c r="DC8" s="688"/>
      <c r="DD8" s="694">
        <v>5566</v>
      </c>
      <c r="DE8" s="686"/>
      <c r="DF8" s="686"/>
      <c r="DG8" s="686"/>
      <c r="DH8" s="686"/>
      <c r="DI8" s="686"/>
      <c r="DJ8" s="686"/>
      <c r="DK8" s="686"/>
      <c r="DL8" s="686"/>
      <c r="DM8" s="686"/>
      <c r="DN8" s="686"/>
      <c r="DO8" s="686"/>
      <c r="DP8" s="687"/>
      <c r="DQ8" s="694">
        <v>438484</v>
      </c>
      <c r="DR8" s="686"/>
      <c r="DS8" s="686"/>
      <c r="DT8" s="686"/>
      <c r="DU8" s="686"/>
      <c r="DV8" s="686"/>
      <c r="DW8" s="686"/>
      <c r="DX8" s="686"/>
      <c r="DY8" s="686"/>
      <c r="DZ8" s="686"/>
      <c r="EA8" s="686"/>
      <c r="EB8" s="686"/>
      <c r="EC8" s="695"/>
    </row>
    <row r="9" spans="2:143" ht="11.25" customHeight="1" x14ac:dyDescent="0.15">
      <c r="B9" s="682" t="s">
        <v>243</v>
      </c>
      <c r="C9" s="683"/>
      <c r="D9" s="683"/>
      <c r="E9" s="683"/>
      <c r="F9" s="683"/>
      <c r="G9" s="683"/>
      <c r="H9" s="683"/>
      <c r="I9" s="683"/>
      <c r="J9" s="683"/>
      <c r="K9" s="683"/>
      <c r="L9" s="683"/>
      <c r="M9" s="683"/>
      <c r="N9" s="683"/>
      <c r="O9" s="683"/>
      <c r="P9" s="683"/>
      <c r="Q9" s="684"/>
      <c r="R9" s="685">
        <v>2105</v>
      </c>
      <c r="S9" s="686"/>
      <c r="T9" s="686"/>
      <c r="U9" s="686"/>
      <c r="V9" s="686"/>
      <c r="W9" s="686"/>
      <c r="X9" s="686"/>
      <c r="Y9" s="687"/>
      <c r="Z9" s="688">
        <v>0.1</v>
      </c>
      <c r="AA9" s="688"/>
      <c r="AB9" s="688"/>
      <c r="AC9" s="688"/>
      <c r="AD9" s="689">
        <v>2105</v>
      </c>
      <c r="AE9" s="689"/>
      <c r="AF9" s="689"/>
      <c r="AG9" s="689"/>
      <c r="AH9" s="689"/>
      <c r="AI9" s="689"/>
      <c r="AJ9" s="689"/>
      <c r="AK9" s="689"/>
      <c r="AL9" s="690">
        <v>0.1</v>
      </c>
      <c r="AM9" s="691"/>
      <c r="AN9" s="691"/>
      <c r="AO9" s="692"/>
      <c r="AP9" s="682" t="s">
        <v>244</v>
      </c>
      <c r="AQ9" s="683"/>
      <c r="AR9" s="683"/>
      <c r="AS9" s="683"/>
      <c r="AT9" s="683"/>
      <c r="AU9" s="683"/>
      <c r="AV9" s="683"/>
      <c r="AW9" s="683"/>
      <c r="AX9" s="683"/>
      <c r="AY9" s="683"/>
      <c r="AZ9" s="683"/>
      <c r="BA9" s="683"/>
      <c r="BB9" s="683"/>
      <c r="BC9" s="683"/>
      <c r="BD9" s="683"/>
      <c r="BE9" s="683"/>
      <c r="BF9" s="684"/>
      <c r="BG9" s="685">
        <v>175341</v>
      </c>
      <c r="BH9" s="686"/>
      <c r="BI9" s="686"/>
      <c r="BJ9" s="686"/>
      <c r="BK9" s="686"/>
      <c r="BL9" s="686"/>
      <c r="BM9" s="686"/>
      <c r="BN9" s="687"/>
      <c r="BO9" s="688">
        <v>19.600000000000001</v>
      </c>
      <c r="BP9" s="688"/>
      <c r="BQ9" s="688"/>
      <c r="BR9" s="688"/>
      <c r="BS9" s="694" t="s">
        <v>146</v>
      </c>
      <c r="BT9" s="686"/>
      <c r="BU9" s="686"/>
      <c r="BV9" s="686"/>
      <c r="BW9" s="686"/>
      <c r="BX9" s="686"/>
      <c r="BY9" s="686"/>
      <c r="BZ9" s="686"/>
      <c r="CA9" s="686"/>
      <c r="CB9" s="695"/>
      <c r="CD9" s="700" t="s">
        <v>245</v>
      </c>
      <c r="CE9" s="701"/>
      <c r="CF9" s="701"/>
      <c r="CG9" s="701"/>
      <c r="CH9" s="701"/>
      <c r="CI9" s="701"/>
      <c r="CJ9" s="701"/>
      <c r="CK9" s="701"/>
      <c r="CL9" s="701"/>
      <c r="CM9" s="701"/>
      <c r="CN9" s="701"/>
      <c r="CO9" s="701"/>
      <c r="CP9" s="701"/>
      <c r="CQ9" s="702"/>
      <c r="CR9" s="685">
        <v>203845</v>
      </c>
      <c r="CS9" s="686"/>
      <c r="CT9" s="686"/>
      <c r="CU9" s="686"/>
      <c r="CV9" s="686"/>
      <c r="CW9" s="686"/>
      <c r="CX9" s="686"/>
      <c r="CY9" s="687"/>
      <c r="CZ9" s="688">
        <v>7.2</v>
      </c>
      <c r="DA9" s="688"/>
      <c r="DB9" s="688"/>
      <c r="DC9" s="688"/>
      <c r="DD9" s="694" t="s">
        <v>146</v>
      </c>
      <c r="DE9" s="686"/>
      <c r="DF9" s="686"/>
      <c r="DG9" s="686"/>
      <c r="DH9" s="686"/>
      <c r="DI9" s="686"/>
      <c r="DJ9" s="686"/>
      <c r="DK9" s="686"/>
      <c r="DL9" s="686"/>
      <c r="DM9" s="686"/>
      <c r="DN9" s="686"/>
      <c r="DO9" s="686"/>
      <c r="DP9" s="687"/>
      <c r="DQ9" s="694">
        <v>177625</v>
      </c>
      <c r="DR9" s="686"/>
      <c r="DS9" s="686"/>
      <c r="DT9" s="686"/>
      <c r="DU9" s="686"/>
      <c r="DV9" s="686"/>
      <c r="DW9" s="686"/>
      <c r="DX9" s="686"/>
      <c r="DY9" s="686"/>
      <c r="DZ9" s="686"/>
      <c r="EA9" s="686"/>
      <c r="EB9" s="686"/>
      <c r="EC9" s="695"/>
    </row>
    <row r="10" spans="2:143" ht="11.25" customHeight="1" x14ac:dyDescent="0.15">
      <c r="B10" s="682" t="s">
        <v>246</v>
      </c>
      <c r="C10" s="683"/>
      <c r="D10" s="683"/>
      <c r="E10" s="683"/>
      <c r="F10" s="683"/>
      <c r="G10" s="683"/>
      <c r="H10" s="683"/>
      <c r="I10" s="683"/>
      <c r="J10" s="683"/>
      <c r="K10" s="683"/>
      <c r="L10" s="683"/>
      <c r="M10" s="683"/>
      <c r="N10" s="683"/>
      <c r="O10" s="683"/>
      <c r="P10" s="683"/>
      <c r="Q10" s="684"/>
      <c r="R10" s="685" t="s">
        <v>241</v>
      </c>
      <c r="S10" s="686"/>
      <c r="T10" s="686"/>
      <c r="U10" s="686"/>
      <c r="V10" s="686"/>
      <c r="W10" s="686"/>
      <c r="X10" s="686"/>
      <c r="Y10" s="687"/>
      <c r="Z10" s="688" t="s">
        <v>247</v>
      </c>
      <c r="AA10" s="688"/>
      <c r="AB10" s="688"/>
      <c r="AC10" s="688"/>
      <c r="AD10" s="689" t="s">
        <v>247</v>
      </c>
      <c r="AE10" s="689"/>
      <c r="AF10" s="689"/>
      <c r="AG10" s="689"/>
      <c r="AH10" s="689"/>
      <c r="AI10" s="689"/>
      <c r="AJ10" s="689"/>
      <c r="AK10" s="689"/>
      <c r="AL10" s="690" t="s">
        <v>146</v>
      </c>
      <c r="AM10" s="691"/>
      <c r="AN10" s="691"/>
      <c r="AO10" s="692"/>
      <c r="AP10" s="682" t="s">
        <v>248</v>
      </c>
      <c r="AQ10" s="683"/>
      <c r="AR10" s="683"/>
      <c r="AS10" s="683"/>
      <c r="AT10" s="683"/>
      <c r="AU10" s="683"/>
      <c r="AV10" s="683"/>
      <c r="AW10" s="683"/>
      <c r="AX10" s="683"/>
      <c r="AY10" s="683"/>
      <c r="AZ10" s="683"/>
      <c r="BA10" s="683"/>
      <c r="BB10" s="683"/>
      <c r="BC10" s="683"/>
      <c r="BD10" s="683"/>
      <c r="BE10" s="683"/>
      <c r="BF10" s="684"/>
      <c r="BG10" s="685">
        <v>31520</v>
      </c>
      <c r="BH10" s="686"/>
      <c r="BI10" s="686"/>
      <c r="BJ10" s="686"/>
      <c r="BK10" s="686"/>
      <c r="BL10" s="686"/>
      <c r="BM10" s="686"/>
      <c r="BN10" s="687"/>
      <c r="BO10" s="688">
        <v>3.5</v>
      </c>
      <c r="BP10" s="688"/>
      <c r="BQ10" s="688"/>
      <c r="BR10" s="688"/>
      <c r="BS10" s="694" t="s">
        <v>146</v>
      </c>
      <c r="BT10" s="686"/>
      <c r="BU10" s="686"/>
      <c r="BV10" s="686"/>
      <c r="BW10" s="686"/>
      <c r="BX10" s="686"/>
      <c r="BY10" s="686"/>
      <c r="BZ10" s="686"/>
      <c r="CA10" s="686"/>
      <c r="CB10" s="695"/>
      <c r="CD10" s="700" t="s">
        <v>249</v>
      </c>
      <c r="CE10" s="701"/>
      <c r="CF10" s="701"/>
      <c r="CG10" s="701"/>
      <c r="CH10" s="701"/>
      <c r="CI10" s="701"/>
      <c r="CJ10" s="701"/>
      <c r="CK10" s="701"/>
      <c r="CL10" s="701"/>
      <c r="CM10" s="701"/>
      <c r="CN10" s="701"/>
      <c r="CO10" s="701"/>
      <c r="CP10" s="701"/>
      <c r="CQ10" s="702"/>
      <c r="CR10" s="685" t="s">
        <v>241</v>
      </c>
      <c r="CS10" s="686"/>
      <c r="CT10" s="686"/>
      <c r="CU10" s="686"/>
      <c r="CV10" s="686"/>
      <c r="CW10" s="686"/>
      <c r="CX10" s="686"/>
      <c r="CY10" s="687"/>
      <c r="CZ10" s="688" t="s">
        <v>137</v>
      </c>
      <c r="DA10" s="688"/>
      <c r="DB10" s="688"/>
      <c r="DC10" s="688"/>
      <c r="DD10" s="694" t="s">
        <v>146</v>
      </c>
      <c r="DE10" s="686"/>
      <c r="DF10" s="686"/>
      <c r="DG10" s="686"/>
      <c r="DH10" s="686"/>
      <c r="DI10" s="686"/>
      <c r="DJ10" s="686"/>
      <c r="DK10" s="686"/>
      <c r="DL10" s="686"/>
      <c r="DM10" s="686"/>
      <c r="DN10" s="686"/>
      <c r="DO10" s="686"/>
      <c r="DP10" s="687"/>
      <c r="DQ10" s="694" t="s">
        <v>146</v>
      </c>
      <c r="DR10" s="686"/>
      <c r="DS10" s="686"/>
      <c r="DT10" s="686"/>
      <c r="DU10" s="686"/>
      <c r="DV10" s="686"/>
      <c r="DW10" s="686"/>
      <c r="DX10" s="686"/>
      <c r="DY10" s="686"/>
      <c r="DZ10" s="686"/>
      <c r="EA10" s="686"/>
      <c r="EB10" s="686"/>
      <c r="EC10" s="695"/>
    </row>
    <row r="11" spans="2:143" ht="11.25" customHeight="1" x14ac:dyDescent="0.15">
      <c r="B11" s="682" t="s">
        <v>250</v>
      </c>
      <c r="C11" s="683"/>
      <c r="D11" s="683"/>
      <c r="E11" s="683"/>
      <c r="F11" s="683"/>
      <c r="G11" s="683"/>
      <c r="H11" s="683"/>
      <c r="I11" s="683"/>
      <c r="J11" s="683"/>
      <c r="K11" s="683"/>
      <c r="L11" s="683"/>
      <c r="M11" s="683"/>
      <c r="N11" s="683"/>
      <c r="O11" s="683"/>
      <c r="P11" s="683"/>
      <c r="Q11" s="684"/>
      <c r="R11" s="685">
        <v>83504</v>
      </c>
      <c r="S11" s="686"/>
      <c r="T11" s="686"/>
      <c r="U11" s="686"/>
      <c r="V11" s="686"/>
      <c r="W11" s="686"/>
      <c r="X11" s="686"/>
      <c r="Y11" s="687"/>
      <c r="Z11" s="690">
        <v>2.8</v>
      </c>
      <c r="AA11" s="691"/>
      <c r="AB11" s="691"/>
      <c r="AC11" s="703"/>
      <c r="AD11" s="694">
        <v>83504</v>
      </c>
      <c r="AE11" s="686"/>
      <c r="AF11" s="686"/>
      <c r="AG11" s="686"/>
      <c r="AH11" s="686"/>
      <c r="AI11" s="686"/>
      <c r="AJ11" s="686"/>
      <c r="AK11" s="687"/>
      <c r="AL11" s="690">
        <v>5.5</v>
      </c>
      <c r="AM11" s="691"/>
      <c r="AN11" s="691"/>
      <c r="AO11" s="692"/>
      <c r="AP11" s="682" t="s">
        <v>251</v>
      </c>
      <c r="AQ11" s="683"/>
      <c r="AR11" s="683"/>
      <c r="AS11" s="683"/>
      <c r="AT11" s="683"/>
      <c r="AU11" s="683"/>
      <c r="AV11" s="683"/>
      <c r="AW11" s="683"/>
      <c r="AX11" s="683"/>
      <c r="AY11" s="683"/>
      <c r="AZ11" s="683"/>
      <c r="BA11" s="683"/>
      <c r="BB11" s="683"/>
      <c r="BC11" s="683"/>
      <c r="BD11" s="683"/>
      <c r="BE11" s="683"/>
      <c r="BF11" s="684"/>
      <c r="BG11" s="685">
        <v>24504</v>
      </c>
      <c r="BH11" s="686"/>
      <c r="BI11" s="686"/>
      <c r="BJ11" s="686"/>
      <c r="BK11" s="686"/>
      <c r="BL11" s="686"/>
      <c r="BM11" s="686"/>
      <c r="BN11" s="687"/>
      <c r="BO11" s="688">
        <v>2.7</v>
      </c>
      <c r="BP11" s="688"/>
      <c r="BQ11" s="688"/>
      <c r="BR11" s="688"/>
      <c r="BS11" s="694">
        <v>4847</v>
      </c>
      <c r="BT11" s="686"/>
      <c r="BU11" s="686"/>
      <c r="BV11" s="686"/>
      <c r="BW11" s="686"/>
      <c r="BX11" s="686"/>
      <c r="BY11" s="686"/>
      <c r="BZ11" s="686"/>
      <c r="CA11" s="686"/>
      <c r="CB11" s="695"/>
      <c r="CD11" s="700" t="s">
        <v>252</v>
      </c>
      <c r="CE11" s="701"/>
      <c r="CF11" s="701"/>
      <c r="CG11" s="701"/>
      <c r="CH11" s="701"/>
      <c r="CI11" s="701"/>
      <c r="CJ11" s="701"/>
      <c r="CK11" s="701"/>
      <c r="CL11" s="701"/>
      <c r="CM11" s="701"/>
      <c r="CN11" s="701"/>
      <c r="CO11" s="701"/>
      <c r="CP11" s="701"/>
      <c r="CQ11" s="702"/>
      <c r="CR11" s="685">
        <v>63502</v>
      </c>
      <c r="CS11" s="686"/>
      <c r="CT11" s="686"/>
      <c r="CU11" s="686"/>
      <c r="CV11" s="686"/>
      <c r="CW11" s="686"/>
      <c r="CX11" s="686"/>
      <c r="CY11" s="687"/>
      <c r="CZ11" s="688">
        <v>2.2999999999999998</v>
      </c>
      <c r="DA11" s="688"/>
      <c r="DB11" s="688"/>
      <c r="DC11" s="688"/>
      <c r="DD11" s="694">
        <v>5264</v>
      </c>
      <c r="DE11" s="686"/>
      <c r="DF11" s="686"/>
      <c r="DG11" s="686"/>
      <c r="DH11" s="686"/>
      <c r="DI11" s="686"/>
      <c r="DJ11" s="686"/>
      <c r="DK11" s="686"/>
      <c r="DL11" s="686"/>
      <c r="DM11" s="686"/>
      <c r="DN11" s="686"/>
      <c r="DO11" s="686"/>
      <c r="DP11" s="687"/>
      <c r="DQ11" s="694">
        <v>41127</v>
      </c>
      <c r="DR11" s="686"/>
      <c r="DS11" s="686"/>
      <c r="DT11" s="686"/>
      <c r="DU11" s="686"/>
      <c r="DV11" s="686"/>
      <c r="DW11" s="686"/>
      <c r="DX11" s="686"/>
      <c r="DY11" s="686"/>
      <c r="DZ11" s="686"/>
      <c r="EA11" s="686"/>
      <c r="EB11" s="686"/>
      <c r="EC11" s="695"/>
    </row>
    <row r="12" spans="2:143" ht="11.25" customHeight="1" x14ac:dyDescent="0.15">
      <c r="B12" s="682" t="s">
        <v>253</v>
      </c>
      <c r="C12" s="683"/>
      <c r="D12" s="683"/>
      <c r="E12" s="683"/>
      <c r="F12" s="683"/>
      <c r="G12" s="683"/>
      <c r="H12" s="683"/>
      <c r="I12" s="683"/>
      <c r="J12" s="683"/>
      <c r="K12" s="683"/>
      <c r="L12" s="683"/>
      <c r="M12" s="683"/>
      <c r="N12" s="683"/>
      <c r="O12" s="683"/>
      <c r="P12" s="683"/>
      <c r="Q12" s="684"/>
      <c r="R12" s="685" t="s">
        <v>146</v>
      </c>
      <c r="S12" s="686"/>
      <c r="T12" s="686"/>
      <c r="U12" s="686"/>
      <c r="V12" s="686"/>
      <c r="W12" s="686"/>
      <c r="X12" s="686"/>
      <c r="Y12" s="687"/>
      <c r="Z12" s="688" t="s">
        <v>247</v>
      </c>
      <c r="AA12" s="688"/>
      <c r="AB12" s="688"/>
      <c r="AC12" s="688"/>
      <c r="AD12" s="689" t="s">
        <v>137</v>
      </c>
      <c r="AE12" s="689"/>
      <c r="AF12" s="689"/>
      <c r="AG12" s="689"/>
      <c r="AH12" s="689"/>
      <c r="AI12" s="689"/>
      <c r="AJ12" s="689"/>
      <c r="AK12" s="689"/>
      <c r="AL12" s="690" t="s">
        <v>146</v>
      </c>
      <c r="AM12" s="691"/>
      <c r="AN12" s="691"/>
      <c r="AO12" s="692"/>
      <c r="AP12" s="682" t="s">
        <v>254</v>
      </c>
      <c r="AQ12" s="683"/>
      <c r="AR12" s="683"/>
      <c r="AS12" s="683"/>
      <c r="AT12" s="683"/>
      <c r="AU12" s="683"/>
      <c r="AV12" s="683"/>
      <c r="AW12" s="683"/>
      <c r="AX12" s="683"/>
      <c r="AY12" s="683"/>
      <c r="AZ12" s="683"/>
      <c r="BA12" s="683"/>
      <c r="BB12" s="683"/>
      <c r="BC12" s="683"/>
      <c r="BD12" s="683"/>
      <c r="BE12" s="683"/>
      <c r="BF12" s="684"/>
      <c r="BG12" s="685">
        <v>620339</v>
      </c>
      <c r="BH12" s="686"/>
      <c r="BI12" s="686"/>
      <c r="BJ12" s="686"/>
      <c r="BK12" s="686"/>
      <c r="BL12" s="686"/>
      <c r="BM12" s="686"/>
      <c r="BN12" s="687"/>
      <c r="BO12" s="688">
        <v>69.3</v>
      </c>
      <c r="BP12" s="688"/>
      <c r="BQ12" s="688"/>
      <c r="BR12" s="688"/>
      <c r="BS12" s="694">
        <v>77314</v>
      </c>
      <c r="BT12" s="686"/>
      <c r="BU12" s="686"/>
      <c r="BV12" s="686"/>
      <c r="BW12" s="686"/>
      <c r="BX12" s="686"/>
      <c r="BY12" s="686"/>
      <c r="BZ12" s="686"/>
      <c r="CA12" s="686"/>
      <c r="CB12" s="695"/>
      <c r="CD12" s="700" t="s">
        <v>255</v>
      </c>
      <c r="CE12" s="701"/>
      <c r="CF12" s="701"/>
      <c r="CG12" s="701"/>
      <c r="CH12" s="701"/>
      <c r="CI12" s="701"/>
      <c r="CJ12" s="701"/>
      <c r="CK12" s="701"/>
      <c r="CL12" s="701"/>
      <c r="CM12" s="701"/>
      <c r="CN12" s="701"/>
      <c r="CO12" s="701"/>
      <c r="CP12" s="701"/>
      <c r="CQ12" s="702"/>
      <c r="CR12" s="685">
        <v>49708</v>
      </c>
      <c r="CS12" s="686"/>
      <c r="CT12" s="686"/>
      <c r="CU12" s="686"/>
      <c r="CV12" s="686"/>
      <c r="CW12" s="686"/>
      <c r="CX12" s="686"/>
      <c r="CY12" s="687"/>
      <c r="CZ12" s="688">
        <v>1.8</v>
      </c>
      <c r="DA12" s="688"/>
      <c r="DB12" s="688"/>
      <c r="DC12" s="688"/>
      <c r="DD12" s="694" t="s">
        <v>146</v>
      </c>
      <c r="DE12" s="686"/>
      <c r="DF12" s="686"/>
      <c r="DG12" s="686"/>
      <c r="DH12" s="686"/>
      <c r="DI12" s="686"/>
      <c r="DJ12" s="686"/>
      <c r="DK12" s="686"/>
      <c r="DL12" s="686"/>
      <c r="DM12" s="686"/>
      <c r="DN12" s="686"/>
      <c r="DO12" s="686"/>
      <c r="DP12" s="687"/>
      <c r="DQ12" s="694">
        <v>4106</v>
      </c>
      <c r="DR12" s="686"/>
      <c r="DS12" s="686"/>
      <c r="DT12" s="686"/>
      <c r="DU12" s="686"/>
      <c r="DV12" s="686"/>
      <c r="DW12" s="686"/>
      <c r="DX12" s="686"/>
      <c r="DY12" s="686"/>
      <c r="DZ12" s="686"/>
      <c r="EA12" s="686"/>
      <c r="EB12" s="686"/>
      <c r="EC12" s="695"/>
    </row>
    <row r="13" spans="2:143" ht="11.25" customHeight="1" x14ac:dyDescent="0.15">
      <c r="B13" s="682" t="s">
        <v>256</v>
      </c>
      <c r="C13" s="683"/>
      <c r="D13" s="683"/>
      <c r="E13" s="683"/>
      <c r="F13" s="683"/>
      <c r="G13" s="683"/>
      <c r="H13" s="683"/>
      <c r="I13" s="683"/>
      <c r="J13" s="683"/>
      <c r="K13" s="683"/>
      <c r="L13" s="683"/>
      <c r="M13" s="683"/>
      <c r="N13" s="683"/>
      <c r="O13" s="683"/>
      <c r="P13" s="683"/>
      <c r="Q13" s="684"/>
      <c r="R13" s="685" t="s">
        <v>257</v>
      </c>
      <c r="S13" s="686"/>
      <c r="T13" s="686"/>
      <c r="U13" s="686"/>
      <c r="V13" s="686"/>
      <c r="W13" s="686"/>
      <c r="X13" s="686"/>
      <c r="Y13" s="687"/>
      <c r="Z13" s="688" t="s">
        <v>146</v>
      </c>
      <c r="AA13" s="688"/>
      <c r="AB13" s="688"/>
      <c r="AC13" s="688"/>
      <c r="AD13" s="689" t="s">
        <v>146</v>
      </c>
      <c r="AE13" s="689"/>
      <c r="AF13" s="689"/>
      <c r="AG13" s="689"/>
      <c r="AH13" s="689"/>
      <c r="AI13" s="689"/>
      <c r="AJ13" s="689"/>
      <c r="AK13" s="689"/>
      <c r="AL13" s="690" t="s">
        <v>241</v>
      </c>
      <c r="AM13" s="691"/>
      <c r="AN13" s="691"/>
      <c r="AO13" s="692"/>
      <c r="AP13" s="682" t="s">
        <v>258</v>
      </c>
      <c r="AQ13" s="683"/>
      <c r="AR13" s="683"/>
      <c r="AS13" s="683"/>
      <c r="AT13" s="683"/>
      <c r="AU13" s="683"/>
      <c r="AV13" s="683"/>
      <c r="AW13" s="683"/>
      <c r="AX13" s="683"/>
      <c r="AY13" s="683"/>
      <c r="AZ13" s="683"/>
      <c r="BA13" s="683"/>
      <c r="BB13" s="683"/>
      <c r="BC13" s="683"/>
      <c r="BD13" s="683"/>
      <c r="BE13" s="683"/>
      <c r="BF13" s="684"/>
      <c r="BG13" s="685">
        <v>620339</v>
      </c>
      <c r="BH13" s="686"/>
      <c r="BI13" s="686"/>
      <c r="BJ13" s="686"/>
      <c r="BK13" s="686"/>
      <c r="BL13" s="686"/>
      <c r="BM13" s="686"/>
      <c r="BN13" s="687"/>
      <c r="BO13" s="688">
        <v>69.3</v>
      </c>
      <c r="BP13" s="688"/>
      <c r="BQ13" s="688"/>
      <c r="BR13" s="688"/>
      <c r="BS13" s="694">
        <v>77314</v>
      </c>
      <c r="BT13" s="686"/>
      <c r="BU13" s="686"/>
      <c r="BV13" s="686"/>
      <c r="BW13" s="686"/>
      <c r="BX13" s="686"/>
      <c r="BY13" s="686"/>
      <c r="BZ13" s="686"/>
      <c r="CA13" s="686"/>
      <c r="CB13" s="695"/>
      <c r="CD13" s="700" t="s">
        <v>259</v>
      </c>
      <c r="CE13" s="701"/>
      <c r="CF13" s="701"/>
      <c r="CG13" s="701"/>
      <c r="CH13" s="701"/>
      <c r="CI13" s="701"/>
      <c r="CJ13" s="701"/>
      <c r="CK13" s="701"/>
      <c r="CL13" s="701"/>
      <c r="CM13" s="701"/>
      <c r="CN13" s="701"/>
      <c r="CO13" s="701"/>
      <c r="CP13" s="701"/>
      <c r="CQ13" s="702"/>
      <c r="CR13" s="685">
        <v>182912</v>
      </c>
      <c r="CS13" s="686"/>
      <c r="CT13" s="686"/>
      <c r="CU13" s="686"/>
      <c r="CV13" s="686"/>
      <c r="CW13" s="686"/>
      <c r="CX13" s="686"/>
      <c r="CY13" s="687"/>
      <c r="CZ13" s="688">
        <v>6.5</v>
      </c>
      <c r="DA13" s="688"/>
      <c r="DB13" s="688"/>
      <c r="DC13" s="688"/>
      <c r="DD13" s="694">
        <v>107810</v>
      </c>
      <c r="DE13" s="686"/>
      <c r="DF13" s="686"/>
      <c r="DG13" s="686"/>
      <c r="DH13" s="686"/>
      <c r="DI13" s="686"/>
      <c r="DJ13" s="686"/>
      <c r="DK13" s="686"/>
      <c r="DL13" s="686"/>
      <c r="DM13" s="686"/>
      <c r="DN13" s="686"/>
      <c r="DO13" s="686"/>
      <c r="DP13" s="687"/>
      <c r="DQ13" s="694">
        <v>78918</v>
      </c>
      <c r="DR13" s="686"/>
      <c r="DS13" s="686"/>
      <c r="DT13" s="686"/>
      <c r="DU13" s="686"/>
      <c r="DV13" s="686"/>
      <c r="DW13" s="686"/>
      <c r="DX13" s="686"/>
      <c r="DY13" s="686"/>
      <c r="DZ13" s="686"/>
      <c r="EA13" s="686"/>
      <c r="EB13" s="686"/>
      <c r="EC13" s="695"/>
    </row>
    <row r="14" spans="2:143" ht="11.25" customHeight="1" x14ac:dyDescent="0.15">
      <c r="B14" s="682" t="s">
        <v>260</v>
      </c>
      <c r="C14" s="683"/>
      <c r="D14" s="683"/>
      <c r="E14" s="683"/>
      <c r="F14" s="683"/>
      <c r="G14" s="683"/>
      <c r="H14" s="683"/>
      <c r="I14" s="683"/>
      <c r="J14" s="683"/>
      <c r="K14" s="683"/>
      <c r="L14" s="683"/>
      <c r="M14" s="683"/>
      <c r="N14" s="683"/>
      <c r="O14" s="683"/>
      <c r="P14" s="683"/>
      <c r="Q14" s="684"/>
      <c r="R14" s="685" t="s">
        <v>146</v>
      </c>
      <c r="S14" s="686"/>
      <c r="T14" s="686"/>
      <c r="U14" s="686"/>
      <c r="V14" s="686"/>
      <c r="W14" s="686"/>
      <c r="X14" s="686"/>
      <c r="Y14" s="687"/>
      <c r="Z14" s="688" t="s">
        <v>257</v>
      </c>
      <c r="AA14" s="688"/>
      <c r="AB14" s="688"/>
      <c r="AC14" s="688"/>
      <c r="AD14" s="689" t="s">
        <v>137</v>
      </c>
      <c r="AE14" s="689"/>
      <c r="AF14" s="689"/>
      <c r="AG14" s="689"/>
      <c r="AH14" s="689"/>
      <c r="AI14" s="689"/>
      <c r="AJ14" s="689"/>
      <c r="AK14" s="689"/>
      <c r="AL14" s="690" t="s">
        <v>146</v>
      </c>
      <c r="AM14" s="691"/>
      <c r="AN14" s="691"/>
      <c r="AO14" s="692"/>
      <c r="AP14" s="682" t="s">
        <v>261</v>
      </c>
      <c r="AQ14" s="683"/>
      <c r="AR14" s="683"/>
      <c r="AS14" s="683"/>
      <c r="AT14" s="683"/>
      <c r="AU14" s="683"/>
      <c r="AV14" s="683"/>
      <c r="AW14" s="683"/>
      <c r="AX14" s="683"/>
      <c r="AY14" s="683"/>
      <c r="AZ14" s="683"/>
      <c r="BA14" s="683"/>
      <c r="BB14" s="683"/>
      <c r="BC14" s="683"/>
      <c r="BD14" s="683"/>
      <c r="BE14" s="683"/>
      <c r="BF14" s="684"/>
      <c r="BG14" s="685">
        <v>13081</v>
      </c>
      <c r="BH14" s="686"/>
      <c r="BI14" s="686"/>
      <c r="BJ14" s="686"/>
      <c r="BK14" s="686"/>
      <c r="BL14" s="686"/>
      <c r="BM14" s="686"/>
      <c r="BN14" s="687"/>
      <c r="BO14" s="688">
        <v>1.5</v>
      </c>
      <c r="BP14" s="688"/>
      <c r="BQ14" s="688"/>
      <c r="BR14" s="688"/>
      <c r="BS14" s="694" t="s">
        <v>137</v>
      </c>
      <c r="BT14" s="686"/>
      <c r="BU14" s="686"/>
      <c r="BV14" s="686"/>
      <c r="BW14" s="686"/>
      <c r="BX14" s="686"/>
      <c r="BY14" s="686"/>
      <c r="BZ14" s="686"/>
      <c r="CA14" s="686"/>
      <c r="CB14" s="695"/>
      <c r="CD14" s="700" t="s">
        <v>262</v>
      </c>
      <c r="CE14" s="701"/>
      <c r="CF14" s="701"/>
      <c r="CG14" s="701"/>
      <c r="CH14" s="701"/>
      <c r="CI14" s="701"/>
      <c r="CJ14" s="701"/>
      <c r="CK14" s="701"/>
      <c r="CL14" s="701"/>
      <c r="CM14" s="701"/>
      <c r="CN14" s="701"/>
      <c r="CO14" s="701"/>
      <c r="CP14" s="701"/>
      <c r="CQ14" s="702"/>
      <c r="CR14" s="685">
        <v>72754</v>
      </c>
      <c r="CS14" s="686"/>
      <c r="CT14" s="686"/>
      <c r="CU14" s="686"/>
      <c r="CV14" s="686"/>
      <c r="CW14" s="686"/>
      <c r="CX14" s="686"/>
      <c r="CY14" s="687"/>
      <c r="CZ14" s="688">
        <v>2.6</v>
      </c>
      <c r="DA14" s="688"/>
      <c r="DB14" s="688"/>
      <c r="DC14" s="688"/>
      <c r="DD14" s="694">
        <v>1606</v>
      </c>
      <c r="DE14" s="686"/>
      <c r="DF14" s="686"/>
      <c r="DG14" s="686"/>
      <c r="DH14" s="686"/>
      <c r="DI14" s="686"/>
      <c r="DJ14" s="686"/>
      <c r="DK14" s="686"/>
      <c r="DL14" s="686"/>
      <c r="DM14" s="686"/>
      <c r="DN14" s="686"/>
      <c r="DO14" s="686"/>
      <c r="DP14" s="687"/>
      <c r="DQ14" s="694">
        <v>65358</v>
      </c>
      <c r="DR14" s="686"/>
      <c r="DS14" s="686"/>
      <c r="DT14" s="686"/>
      <c r="DU14" s="686"/>
      <c r="DV14" s="686"/>
      <c r="DW14" s="686"/>
      <c r="DX14" s="686"/>
      <c r="DY14" s="686"/>
      <c r="DZ14" s="686"/>
      <c r="EA14" s="686"/>
      <c r="EB14" s="686"/>
      <c r="EC14" s="695"/>
    </row>
    <row r="15" spans="2:143" ht="11.25" customHeight="1" x14ac:dyDescent="0.15">
      <c r="B15" s="682" t="s">
        <v>263</v>
      </c>
      <c r="C15" s="683"/>
      <c r="D15" s="683"/>
      <c r="E15" s="683"/>
      <c r="F15" s="683"/>
      <c r="G15" s="683"/>
      <c r="H15" s="683"/>
      <c r="I15" s="683"/>
      <c r="J15" s="683"/>
      <c r="K15" s="683"/>
      <c r="L15" s="683"/>
      <c r="M15" s="683"/>
      <c r="N15" s="683"/>
      <c r="O15" s="683"/>
      <c r="P15" s="683"/>
      <c r="Q15" s="684"/>
      <c r="R15" s="685" t="s">
        <v>146</v>
      </c>
      <c r="S15" s="686"/>
      <c r="T15" s="686"/>
      <c r="U15" s="686"/>
      <c r="V15" s="686"/>
      <c r="W15" s="686"/>
      <c r="X15" s="686"/>
      <c r="Y15" s="687"/>
      <c r="Z15" s="688" t="s">
        <v>137</v>
      </c>
      <c r="AA15" s="688"/>
      <c r="AB15" s="688"/>
      <c r="AC15" s="688"/>
      <c r="AD15" s="689" t="s">
        <v>247</v>
      </c>
      <c r="AE15" s="689"/>
      <c r="AF15" s="689"/>
      <c r="AG15" s="689"/>
      <c r="AH15" s="689"/>
      <c r="AI15" s="689"/>
      <c r="AJ15" s="689"/>
      <c r="AK15" s="689"/>
      <c r="AL15" s="690" t="s">
        <v>257</v>
      </c>
      <c r="AM15" s="691"/>
      <c r="AN15" s="691"/>
      <c r="AO15" s="692"/>
      <c r="AP15" s="682" t="s">
        <v>264</v>
      </c>
      <c r="AQ15" s="683"/>
      <c r="AR15" s="683"/>
      <c r="AS15" s="683"/>
      <c r="AT15" s="683"/>
      <c r="AU15" s="683"/>
      <c r="AV15" s="683"/>
      <c r="AW15" s="683"/>
      <c r="AX15" s="683"/>
      <c r="AY15" s="683"/>
      <c r="AZ15" s="683"/>
      <c r="BA15" s="683"/>
      <c r="BB15" s="683"/>
      <c r="BC15" s="683"/>
      <c r="BD15" s="683"/>
      <c r="BE15" s="683"/>
      <c r="BF15" s="684"/>
      <c r="BG15" s="685">
        <v>23547</v>
      </c>
      <c r="BH15" s="686"/>
      <c r="BI15" s="686"/>
      <c r="BJ15" s="686"/>
      <c r="BK15" s="686"/>
      <c r="BL15" s="686"/>
      <c r="BM15" s="686"/>
      <c r="BN15" s="687"/>
      <c r="BO15" s="688">
        <v>2.6</v>
      </c>
      <c r="BP15" s="688"/>
      <c r="BQ15" s="688"/>
      <c r="BR15" s="688"/>
      <c r="BS15" s="694" t="s">
        <v>146</v>
      </c>
      <c r="BT15" s="686"/>
      <c r="BU15" s="686"/>
      <c r="BV15" s="686"/>
      <c r="BW15" s="686"/>
      <c r="BX15" s="686"/>
      <c r="BY15" s="686"/>
      <c r="BZ15" s="686"/>
      <c r="CA15" s="686"/>
      <c r="CB15" s="695"/>
      <c r="CD15" s="700" t="s">
        <v>265</v>
      </c>
      <c r="CE15" s="701"/>
      <c r="CF15" s="701"/>
      <c r="CG15" s="701"/>
      <c r="CH15" s="701"/>
      <c r="CI15" s="701"/>
      <c r="CJ15" s="701"/>
      <c r="CK15" s="701"/>
      <c r="CL15" s="701"/>
      <c r="CM15" s="701"/>
      <c r="CN15" s="701"/>
      <c r="CO15" s="701"/>
      <c r="CP15" s="701"/>
      <c r="CQ15" s="702"/>
      <c r="CR15" s="685">
        <v>288242</v>
      </c>
      <c r="CS15" s="686"/>
      <c r="CT15" s="686"/>
      <c r="CU15" s="686"/>
      <c r="CV15" s="686"/>
      <c r="CW15" s="686"/>
      <c r="CX15" s="686"/>
      <c r="CY15" s="687"/>
      <c r="CZ15" s="688">
        <v>10.199999999999999</v>
      </c>
      <c r="DA15" s="688"/>
      <c r="DB15" s="688"/>
      <c r="DC15" s="688"/>
      <c r="DD15" s="694">
        <v>59546</v>
      </c>
      <c r="DE15" s="686"/>
      <c r="DF15" s="686"/>
      <c r="DG15" s="686"/>
      <c r="DH15" s="686"/>
      <c r="DI15" s="686"/>
      <c r="DJ15" s="686"/>
      <c r="DK15" s="686"/>
      <c r="DL15" s="686"/>
      <c r="DM15" s="686"/>
      <c r="DN15" s="686"/>
      <c r="DO15" s="686"/>
      <c r="DP15" s="687"/>
      <c r="DQ15" s="694">
        <v>193788</v>
      </c>
      <c r="DR15" s="686"/>
      <c r="DS15" s="686"/>
      <c r="DT15" s="686"/>
      <c r="DU15" s="686"/>
      <c r="DV15" s="686"/>
      <c r="DW15" s="686"/>
      <c r="DX15" s="686"/>
      <c r="DY15" s="686"/>
      <c r="DZ15" s="686"/>
      <c r="EA15" s="686"/>
      <c r="EB15" s="686"/>
      <c r="EC15" s="695"/>
    </row>
    <row r="16" spans="2:143" ht="11.25" customHeight="1" x14ac:dyDescent="0.15">
      <c r="B16" s="682" t="s">
        <v>266</v>
      </c>
      <c r="C16" s="683"/>
      <c r="D16" s="683"/>
      <c r="E16" s="683"/>
      <c r="F16" s="683"/>
      <c r="G16" s="683"/>
      <c r="H16" s="683"/>
      <c r="I16" s="683"/>
      <c r="J16" s="683"/>
      <c r="K16" s="683"/>
      <c r="L16" s="683"/>
      <c r="M16" s="683"/>
      <c r="N16" s="683"/>
      <c r="O16" s="683"/>
      <c r="P16" s="683"/>
      <c r="Q16" s="684"/>
      <c r="R16" s="685">
        <v>896</v>
      </c>
      <c r="S16" s="686"/>
      <c r="T16" s="686"/>
      <c r="U16" s="686"/>
      <c r="V16" s="686"/>
      <c r="W16" s="686"/>
      <c r="X16" s="686"/>
      <c r="Y16" s="687"/>
      <c r="Z16" s="688">
        <v>0</v>
      </c>
      <c r="AA16" s="688"/>
      <c r="AB16" s="688"/>
      <c r="AC16" s="688"/>
      <c r="AD16" s="689">
        <v>896</v>
      </c>
      <c r="AE16" s="689"/>
      <c r="AF16" s="689"/>
      <c r="AG16" s="689"/>
      <c r="AH16" s="689"/>
      <c r="AI16" s="689"/>
      <c r="AJ16" s="689"/>
      <c r="AK16" s="689"/>
      <c r="AL16" s="690">
        <v>0.1</v>
      </c>
      <c r="AM16" s="691"/>
      <c r="AN16" s="691"/>
      <c r="AO16" s="692"/>
      <c r="AP16" s="682" t="s">
        <v>267</v>
      </c>
      <c r="AQ16" s="683"/>
      <c r="AR16" s="683"/>
      <c r="AS16" s="683"/>
      <c r="AT16" s="683"/>
      <c r="AU16" s="683"/>
      <c r="AV16" s="683"/>
      <c r="AW16" s="683"/>
      <c r="AX16" s="683"/>
      <c r="AY16" s="683"/>
      <c r="AZ16" s="683"/>
      <c r="BA16" s="683"/>
      <c r="BB16" s="683"/>
      <c r="BC16" s="683"/>
      <c r="BD16" s="683"/>
      <c r="BE16" s="683"/>
      <c r="BF16" s="684"/>
      <c r="BG16" s="685" t="s">
        <v>241</v>
      </c>
      <c r="BH16" s="686"/>
      <c r="BI16" s="686"/>
      <c r="BJ16" s="686"/>
      <c r="BK16" s="686"/>
      <c r="BL16" s="686"/>
      <c r="BM16" s="686"/>
      <c r="BN16" s="687"/>
      <c r="BO16" s="688" t="s">
        <v>241</v>
      </c>
      <c r="BP16" s="688"/>
      <c r="BQ16" s="688"/>
      <c r="BR16" s="688"/>
      <c r="BS16" s="694" t="s">
        <v>137</v>
      </c>
      <c r="BT16" s="686"/>
      <c r="BU16" s="686"/>
      <c r="BV16" s="686"/>
      <c r="BW16" s="686"/>
      <c r="BX16" s="686"/>
      <c r="BY16" s="686"/>
      <c r="BZ16" s="686"/>
      <c r="CA16" s="686"/>
      <c r="CB16" s="695"/>
      <c r="CD16" s="700" t="s">
        <v>268</v>
      </c>
      <c r="CE16" s="701"/>
      <c r="CF16" s="701"/>
      <c r="CG16" s="701"/>
      <c r="CH16" s="701"/>
      <c r="CI16" s="701"/>
      <c r="CJ16" s="701"/>
      <c r="CK16" s="701"/>
      <c r="CL16" s="701"/>
      <c r="CM16" s="701"/>
      <c r="CN16" s="701"/>
      <c r="CO16" s="701"/>
      <c r="CP16" s="701"/>
      <c r="CQ16" s="702"/>
      <c r="CR16" s="685" t="s">
        <v>146</v>
      </c>
      <c r="CS16" s="686"/>
      <c r="CT16" s="686"/>
      <c r="CU16" s="686"/>
      <c r="CV16" s="686"/>
      <c r="CW16" s="686"/>
      <c r="CX16" s="686"/>
      <c r="CY16" s="687"/>
      <c r="CZ16" s="688" t="s">
        <v>146</v>
      </c>
      <c r="DA16" s="688"/>
      <c r="DB16" s="688"/>
      <c r="DC16" s="688"/>
      <c r="DD16" s="694" t="s">
        <v>241</v>
      </c>
      <c r="DE16" s="686"/>
      <c r="DF16" s="686"/>
      <c r="DG16" s="686"/>
      <c r="DH16" s="686"/>
      <c r="DI16" s="686"/>
      <c r="DJ16" s="686"/>
      <c r="DK16" s="686"/>
      <c r="DL16" s="686"/>
      <c r="DM16" s="686"/>
      <c r="DN16" s="686"/>
      <c r="DO16" s="686"/>
      <c r="DP16" s="687"/>
      <c r="DQ16" s="694" t="s">
        <v>247</v>
      </c>
      <c r="DR16" s="686"/>
      <c r="DS16" s="686"/>
      <c r="DT16" s="686"/>
      <c r="DU16" s="686"/>
      <c r="DV16" s="686"/>
      <c r="DW16" s="686"/>
      <c r="DX16" s="686"/>
      <c r="DY16" s="686"/>
      <c r="DZ16" s="686"/>
      <c r="EA16" s="686"/>
      <c r="EB16" s="686"/>
      <c r="EC16" s="695"/>
    </row>
    <row r="17" spans="2:133" ht="11.25" customHeight="1" x14ac:dyDescent="0.15">
      <c r="B17" s="682" t="s">
        <v>269</v>
      </c>
      <c r="C17" s="683"/>
      <c r="D17" s="683"/>
      <c r="E17" s="683"/>
      <c r="F17" s="683"/>
      <c r="G17" s="683"/>
      <c r="H17" s="683"/>
      <c r="I17" s="683"/>
      <c r="J17" s="683"/>
      <c r="K17" s="683"/>
      <c r="L17" s="683"/>
      <c r="M17" s="683"/>
      <c r="N17" s="683"/>
      <c r="O17" s="683"/>
      <c r="P17" s="683"/>
      <c r="Q17" s="684"/>
      <c r="R17" s="685">
        <v>4509</v>
      </c>
      <c r="S17" s="686"/>
      <c r="T17" s="686"/>
      <c r="U17" s="686"/>
      <c r="V17" s="686"/>
      <c r="W17" s="686"/>
      <c r="X17" s="686"/>
      <c r="Y17" s="687"/>
      <c r="Z17" s="688">
        <v>0.1</v>
      </c>
      <c r="AA17" s="688"/>
      <c r="AB17" s="688"/>
      <c r="AC17" s="688"/>
      <c r="AD17" s="689">
        <v>4509</v>
      </c>
      <c r="AE17" s="689"/>
      <c r="AF17" s="689"/>
      <c r="AG17" s="689"/>
      <c r="AH17" s="689"/>
      <c r="AI17" s="689"/>
      <c r="AJ17" s="689"/>
      <c r="AK17" s="689"/>
      <c r="AL17" s="690">
        <v>0.3</v>
      </c>
      <c r="AM17" s="691"/>
      <c r="AN17" s="691"/>
      <c r="AO17" s="692"/>
      <c r="AP17" s="682" t="s">
        <v>270</v>
      </c>
      <c r="AQ17" s="683"/>
      <c r="AR17" s="683"/>
      <c r="AS17" s="683"/>
      <c r="AT17" s="683"/>
      <c r="AU17" s="683"/>
      <c r="AV17" s="683"/>
      <c r="AW17" s="683"/>
      <c r="AX17" s="683"/>
      <c r="AY17" s="683"/>
      <c r="AZ17" s="683"/>
      <c r="BA17" s="683"/>
      <c r="BB17" s="683"/>
      <c r="BC17" s="683"/>
      <c r="BD17" s="683"/>
      <c r="BE17" s="683"/>
      <c r="BF17" s="684"/>
      <c r="BG17" s="685" t="s">
        <v>241</v>
      </c>
      <c r="BH17" s="686"/>
      <c r="BI17" s="686"/>
      <c r="BJ17" s="686"/>
      <c r="BK17" s="686"/>
      <c r="BL17" s="686"/>
      <c r="BM17" s="686"/>
      <c r="BN17" s="687"/>
      <c r="BO17" s="688" t="s">
        <v>146</v>
      </c>
      <c r="BP17" s="688"/>
      <c r="BQ17" s="688"/>
      <c r="BR17" s="688"/>
      <c r="BS17" s="694" t="s">
        <v>146</v>
      </c>
      <c r="BT17" s="686"/>
      <c r="BU17" s="686"/>
      <c r="BV17" s="686"/>
      <c r="BW17" s="686"/>
      <c r="BX17" s="686"/>
      <c r="BY17" s="686"/>
      <c r="BZ17" s="686"/>
      <c r="CA17" s="686"/>
      <c r="CB17" s="695"/>
      <c r="CD17" s="700" t="s">
        <v>271</v>
      </c>
      <c r="CE17" s="701"/>
      <c r="CF17" s="701"/>
      <c r="CG17" s="701"/>
      <c r="CH17" s="701"/>
      <c r="CI17" s="701"/>
      <c r="CJ17" s="701"/>
      <c r="CK17" s="701"/>
      <c r="CL17" s="701"/>
      <c r="CM17" s="701"/>
      <c r="CN17" s="701"/>
      <c r="CO17" s="701"/>
      <c r="CP17" s="701"/>
      <c r="CQ17" s="702"/>
      <c r="CR17" s="685">
        <v>248277</v>
      </c>
      <c r="CS17" s="686"/>
      <c r="CT17" s="686"/>
      <c r="CU17" s="686"/>
      <c r="CV17" s="686"/>
      <c r="CW17" s="686"/>
      <c r="CX17" s="686"/>
      <c r="CY17" s="687"/>
      <c r="CZ17" s="688">
        <v>8.8000000000000007</v>
      </c>
      <c r="DA17" s="688"/>
      <c r="DB17" s="688"/>
      <c r="DC17" s="688"/>
      <c r="DD17" s="694" t="s">
        <v>146</v>
      </c>
      <c r="DE17" s="686"/>
      <c r="DF17" s="686"/>
      <c r="DG17" s="686"/>
      <c r="DH17" s="686"/>
      <c r="DI17" s="686"/>
      <c r="DJ17" s="686"/>
      <c r="DK17" s="686"/>
      <c r="DL17" s="686"/>
      <c r="DM17" s="686"/>
      <c r="DN17" s="686"/>
      <c r="DO17" s="686"/>
      <c r="DP17" s="687"/>
      <c r="DQ17" s="694">
        <v>244458</v>
      </c>
      <c r="DR17" s="686"/>
      <c r="DS17" s="686"/>
      <c r="DT17" s="686"/>
      <c r="DU17" s="686"/>
      <c r="DV17" s="686"/>
      <c r="DW17" s="686"/>
      <c r="DX17" s="686"/>
      <c r="DY17" s="686"/>
      <c r="DZ17" s="686"/>
      <c r="EA17" s="686"/>
      <c r="EB17" s="686"/>
      <c r="EC17" s="695"/>
    </row>
    <row r="18" spans="2:133" ht="11.25" customHeight="1" x14ac:dyDescent="0.15">
      <c r="B18" s="682" t="s">
        <v>272</v>
      </c>
      <c r="C18" s="683"/>
      <c r="D18" s="683"/>
      <c r="E18" s="683"/>
      <c r="F18" s="683"/>
      <c r="G18" s="683"/>
      <c r="H18" s="683"/>
      <c r="I18" s="683"/>
      <c r="J18" s="683"/>
      <c r="K18" s="683"/>
      <c r="L18" s="683"/>
      <c r="M18" s="683"/>
      <c r="N18" s="683"/>
      <c r="O18" s="683"/>
      <c r="P18" s="683"/>
      <c r="Q18" s="684"/>
      <c r="R18" s="685">
        <v>5006</v>
      </c>
      <c r="S18" s="686"/>
      <c r="T18" s="686"/>
      <c r="U18" s="686"/>
      <c r="V18" s="686"/>
      <c r="W18" s="686"/>
      <c r="X18" s="686"/>
      <c r="Y18" s="687"/>
      <c r="Z18" s="688">
        <v>0.2</v>
      </c>
      <c r="AA18" s="688"/>
      <c r="AB18" s="688"/>
      <c r="AC18" s="688"/>
      <c r="AD18" s="689">
        <v>5006</v>
      </c>
      <c r="AE18" s="689"/>
      <c r="AF18" s="689"/>
      <c r="AG18" s="689"/>
      <c r="AH18" s="689"/>
      <c r="AI18" s="689"/>
      <c r="AJ18" s="689"/>
      <c r="AK18" s="689"/>
      <c r="AL18" s="690">
        <v>0.3</v>
      </c>
      <c r="AM18" s="691"/>
      <c r="AN18" s="691"/>
      <c r="AO18" s="692"/>
      <c r="AP18" s="682" t="s">
        <v>273</v>
      </c>
      <c r="AQ18" s="683"/>
      <c r="AR18" s="683"/>
      <c r="AS18" s="683"/>
      <c r="AT18" s="683"/>
      <c r="AU18" s="683"/>
      <c r="AV18" s="683"/>
      <c r="AW18" s="683"/>
      <c r="AX18" s="683"/>
      <c r="AY18" s="683"/>
      <c r="AZ18" s="683"/>
      <c r="BA18" s="683"/>
      <c r="BB18" s="683"/>
      <c r="BC18" s="683"/>
      <c r="BD18" s="683"/>
      <c r="BE18" s="683"/>
      <c r="BF18" s="684"/>
      <c r="BG18" s="685" t="s">
        <v>257</v>
      </c>
      <c r="BH18" s="686"/>
      <c r="BI18" s="686"/>
      <c r="BJ18" s="686"/>
      <c r="BK18" s="686"/>
      <c r="BL18" s="686"/>
      <c r="BM18" s="686"/>
      <c r="BN18" s="687"/>
      <c r="BO18" s="688" t="s">
        <v>247</v>
      </c>
      <c r="BP18" s="688"/>
      <c r="BQ18" s="688"/>
      <c r="BR18" s="688"/>
      <c r="BS18" s="694" t="s">
        <v>137</v>
      </c>
      <c r="BT18" s="686"/>
      <c r="BU18" s="686"/>
      <c r="BV18" s="686"/>
      <c r="BW18" s="686"/>
      <c r="BX18" s="686"/>
      <c r="BY18" s="686"/>
      <c r="BZ18" s="686"/>
      <c r="CA18" s="686"/>
      <c r="CB18" s="695"/>
      <c r="CD18" s="700" t="s">
        <v>274</v>
      </c>
      <c r="CE18" s="701"/>
      <c r="CF18" s="701"/>
      <c r="CG18" s="701"/>
      <c r="CH18" s="701"/>
      <c r="CI18" s="701"/>
      <c r="CJ18" s="701"/>
      <c r="CK18" s="701"/>
      <c r="CL18" s="701"/>
      <c r="CM18" s="701"/>
      <c r="CN18" s="701"/>
      <c r="CO18" s="701"/>
      <c r="CP18" s="701"/>
      <c r="CQ18" s="702"/>
      <c r="CR18" s="685" t="s">
        <v>146</v>
      </c>
      <c r="CS18" s="686"/>
      <c r="CT18" s="686"/>
      <c r="CU18" s="686"/>
      <c r="CV18" s="686"/>
      <c r="CW18" s="686"/>
      <c r="CX18" s="686"/>
      <c r="CY18" s="687"/>
      <c r="CZ18" s="688" t="s">
        <v>137</v>
      </c>
      <c r="DA18" s="688"/>
      <c r="DB18" s="688"/>
      <c r="DC18" s="688"/>
      <c r="DD18" s="694" t="s">
        <v>241</v>
      </c>
      <c r="DE18" s="686"/>
      <c r="DF18" s="686"/>
      <c r="DG18" s="686"/>
      <c r="DH18" s="686"/>
      <c r="DI18" s="686"/>
      <c r="DJ18" s="686"/>
      <c r="DK18" s="686"/>
      <c r="DL18" s="686"/>
      <c r="DM18" s="686"/>
      <c r="DN18" s="686"/>
      <c r="DO18" s="686"/>
      <c r="DP18" s="687"/>
      <c r="DQ18" s="694" t="s">
        <v>247</v>
      </c>
      <c r="DR18" s="686"/>
      <c r="DS18" s="686"/>
      <c r="DT18" s="686"/>
      <c r="DU18" s="686"/>
      <c r="DV18" s="686"/>
      <c r="DW18" s="686"/>
      <c r="DX18" s="686"/>
      <c r="DY18" s="686"/>
      <c r="DZ18" s="686"/>
      <c r="EA18" s="686"/>
      <c r="EB18" s="686"/>
      <c r="EC18" s="695"/>
    </row>
    <row r="19" spans="2:133" ht="11.25" customHeight="1" x14ac:dyDescent="0.15">
      <c r="B19" s="682" t="s">
        <v>275</v>
      </c>
      <c r="C19" s="683"/>
      <c r="D19" s="683"/>
      <c r="E19" s="683"/>
      <c r="F19" s="683"/>
      <c r="G19" s="683"/>
      <c r="H19" s="683"/>
      <c r="I19" s="683"/>
      <c r="J19" s="683"/>
      <c r="K19" s="683"/>
      <c r="L19" s="683"/>
      <c r="M19" s="683"/>
      <c r="N19" s="683"/>
      <c r="O19" s="683"/>
      <c r="P19" s="683"/>
      <c r="Q19" s="684"/>
      <c r="R19" s="685">
        <v>4300</v>
      </c>
      <c r="S19" s="686"/>
      <c r="T19" s="686"/>
      <c r="U19" s="686"/>
      <c r="V19" s="686"/>
      <c r="W19" s="686"/>
      <c r="X19" s="686"/>
      <c r="Y19" s="687"/>
      <c r="Z19" s="688">
        <v>0.1</v>
      </c>
      <c r="AA19" s="688"/>
      <c r="AB19" s="688"/>
      <c r="AC19" s="688"/>
      <c r="AD19" s="689">
        <v>4300</v>
      </c>
      <c r="AE19" s="689"/>
      <c r="AF19" s="689"/>
      <c r="AG19" s="689"/>
      <c r="AH19" s="689"/>
      <c r="AI19" s="689"/>
      <c r="AJ19" s="689"/>
      <c r="AK19" s="689"/>
      <c r="AL19" s="690">
        <v>0.3</v>
      </c>
      <c r="AM19" s="691"/>
      <c r="AN19" s="691"/>
      <c r="AO19" s="692"/>
      <c r="AP19" s="682" t="s">
        <v>276</v>
      </c>
      <c r="AQ19" s="683"/>
      <c r="AR19" s="683"/>
      <c r="AS19" s="683"/>
      <c r="AT19" s="683"/>
      <c r="AU19" s="683"/>
      <c r="AV19" s="683"/>
      <c r="AW19" s="683"/>
      <c r="AX19" s="683"/>
      <c r="AY19" s="683"/>
      <c r="AZ19" s="683"/>
      <c r="BA19" s="683"/>
      <c r="BB19" s="683"/>
      <c r="BC19" s="683"/>
      <c r="BD19" s="683"/>
      <c r="BE19" s="683"/>
      <c r="BF19" s="684"/>
      <c r="BG19" s="685">
        <v>243</v>
      </c>
      <c r="BH19" s="686"/>
      <c r="BI19" s="686"/>
      <c r="BJ19" s="686"/>
      <c r="BK19" s="686"/>
      <c r="BL19" s="686"/>
      <c r="BM19" s="686"/>
      <c r="BN19" s="687"/>
      <c r="BO19" s="688">
        <v>0</v>
      </c>
      <c r="BP19" s="688"/>
      <c r="BQ19" s="688"/>
      <c r="BR19" s="688"/>
      <c r="BS19" s="694" t="s">
        <v>146</v>
      </c>
      <c r="BT19" s="686"/>
      <c r="BU19" s="686"/>
      <c r="BV19" s="686"/>
      <c r="BW19" s="686"/>
      <c r="BX19" s="686"/>
      <c r="BY19" s="686"/>
      <c r="BZ19" s="686"/>
      <c r="CA19" s="686"/>
      <c r="CB19" s="695"/>
      <c r="CD19" s="700" t="s">
        <v>277</v>
      </c>
      <c r="CE19" s="701"/>
      <c r="CF19" s="701"/>
      <c r="CG19" s="701"/>
      <c r="CH19" s="701"/>
      <c r="CI19" s="701"/>
      <c r="CJ19" s="701"/>
      <c r="CK19" s="701"/>
      <c r="CL19" s="701"/>
      <c r="CM19" s="701"/>
      <c r="CN19" s="701"/>
      <c r="CO19" s="701"/>
      <c r="CP19" s="701"/>
      <c r="CQ19" s="702"/>
      <c r="CR19" s="685" t="s">
        <v>146</v>
      </c>
      <c r="CS19" s="686"/>
      <c r="CT19" s="686"/>
      <c r="CU19" s="686"/>
      <c r="CV19" s="686"/>
      <c r="CW19" s="686"/>
      <c r="CX19" s="686"/>
      <c r="CY19" s="687"/>
      <c r="CZ19" s="688" t="s">
        <v>146</v>
      </c>
      <c r="DA19" s="688"/>
      <c r="DB19" s="688"/>
      <c r="DC19" s="688"/>
      <c r="DD19" s="694" t="s">
        <v>146</v>
      </c>
      <c r="DE19" s="686"/>
      <c r="DF19" s="686"/>
      <c r="DG19" s="686"/>
      <c r="DH19" s="686"/>
      <c r="DI19" s="686"/>
      <c r="DJ19" s="686"/>
      <c r="DK19" s="686"/>
      <c r="DL19" s="686"/>
      <c r="DM19" s="686"/>
      <c r="DN19" s="686"/>
      <c r="DO19" s="686"/>
      <c r="DP19" s="687"/>
      <c r="DQ19" s="694" t="s">
        <v>257</v>
      </c>
      <c r="DR19" s="686"/>
      <c r="DS19" s="686"/>
      <c r="DT19" s="686"/>
      <c r="DU19" s="686"/>
      <c r="DV19" s="686"/>
      <c r="DW19" s="686"/>
      <c r="DX19" s="686"/>
      <c r="DY19" s="686"/>
      <c r="DZ19" s="686"/>
      <c r="EA19" s="686"/>
      <c r="EB19" s="686"/>
      <c r="EC19" s="695"/>
    </row>
    <row r="20" spans="2:133" ht="11.25" customHeight="1" x14ac:dyDescent="0.15">
      <c r="B20" s="682" t="s">
        <v>278</v>
      </c>
      <c r="C20" s="683"/>
      <c r="D20" s="683"/>
      <c r="E20" s="683"/>
      <c r="F20" s="683"/>
      <c r="G20" s="683"/>
      <c r="H20" s="683"/>
      <c r="I20" s="683"/>
      <c r="J20" s="683"/>
      <c r="K20" s="683"/>
      <c r="L20" s="683"/>
      <c r="M20" s="683"/>
      <c r="N20" s="683"/>
      <c r="O20" s="683"/>
      <c r="P20" s="683"/>
      <c r="Q20" s="684"/>
      <c r="R20" s="685">
        <v>401</v>
      </c>
      <c r="S20" s="686"/>
      <c r="T20" s="686"/>
      <c r="U20" s="686"/>
      <c r="V20" s="686"/>
      <c r="W20" s="686"/>
      <c r="X20" s="686"/>
      <c r="Y20" s="687"/>
      <c r="Z20" s="688">
        <v>0</v>
      </c>
      <c r="AA20" s="688"/>
      <c r="AB20" s="688"/>
      <c r="AC20" s="688"/>
      <c r="AD20" s="689">
        <v>401</v>
      </c>
      <c r="AE20" s="689"/>
      <c r="AF20" s="689"/>
      <c r="AG20" s="689"/>
      <c r="AH20" s="689"/>
      <c r="AI20" s="689"/>
      <c r="AJ20" s="689"/>
      <c r="AK20" s="689"/>
      <c r="AL20" s="690">
        <v>0</v>
      </c>
      <c r="AM20" s="691"/>
      <c r="AN20" s="691"/>
      <c r="AO20" s="692"/>
      <c r="AP20" s="682" t="s">
        <v>279</v>
      </c>
      <c r="AQ20" s="683"/>
      <c r="AR20" s="683"/>
      <c r="AS20" s="683"/>
      <c r="AT20" s="683"/>
      <c r="AU20" s="683"/>
      <c r="AV20" s="683"/>
      <c r="AW20" s="683"/>
      <c r="AX20" s="683"/>
      <c r="AY20" s="683"/>
      <c r="AZ20" s="683"/>
      <c r="BA20" s="683"/>
      <c r="BB20" s="683"/>
      <c r="BC20" s="683"/>
      <c r="BD20" s="683"/>
      <c r="BE20" s="683"/>
      <c r="BF20" s="684"/>
      <c r="BG20" s="685">
        <v>243</v>
      </c>
      <c r="BH20" s="686"/>
      <c r="BI20" s="686"/>
      <c r="BJ20" s="686"/>
      <c r="BK20" s="686"/>
      <c r="BL20" s="686"/>
      <c r="BM20" s="686"/>
      <c r="BN20" s="687"/>
      <c r="BO20" s="688">
        <v>0</v>
      </c>
      <c r="BP20" s="688"/>
      <c r="BQ20" s="688"/>
      <c r="BR20" s="688"/>
      <c r="BS20" s="694" t="s">
        <v>247</v>
      </c>
      <c r="BT20" s="686"/>
      <c r="BU20" s="686"/>
      <c r="BV20" s="686"/>
      <c r="BW20" s="686"/>
      <c r="BX20" s="686"/>
      <c r="BY20" s="686"/>
      <c r="BZ20" s="686"/>
      <c r="CA20" s="686"/>
      <c r="CB20" s="695"/>
      <c r="CD20" s="700" t="s">
        <v>280</v>
      </c>
      <c r="CE20" s="701"/>
      <c r="CF20" s="701"/>
      <c r="CG20" s="701"/>
      <c r="CH20" s="701"/>
      <c r="CI20" s="701"/>
      <c r="CJ20" s="701"/>
      <c r="CK20" s="701"/>
      <c r="CL20" s="701"/>
      <c r="CM20" s="701"/>
      <c r="CN20" s="701"/>
      <c r="CO20" s="701"/>
      <c r="CP20" s="701"/>
      <c r="CQ20" s="702"/>
      <c r="CR20" s="685">
        <v>2812500</v>
      </c>
      <c r="CS20" s="686"/>
      <c r="CT20" s="686"/>
      <c r="CU20" s="686"/>
      <c r="CV20" s="686"/>
      <c r="CW20" s="686"/>
      <c r="CX20" s="686"/>
      <c r="CY20" s="687"/>
      <c r="CZ20" s="688">
        <v>100</v>
      </c>
      <c r="DA20" s="688"/>
      <c r="DB20" s="688"/>
      <c r="DC20" s="688"/>
      <c r="DD20" s="694">
        <v>182517</v>
      </c>
      <c r="DE20" s="686"/>
      <c r="DF20" s="686"/>
      <c r="DG20" s="686"/>
      <c r="DH20" s="686"/>
      <c r="DI20" s="686"/>
      <c r="DJ20" s="686"/>
      <c r="DK20" s="686"/>
      <c r="DL20" s="686"/>
      <c r="DM20" s="686"/>
      <c r="DN20" s="686"/>
      <c r="DO20" s="686"/>
      <c r="DP20" s="687"/>
      <c r="DQ20" s="694">
        <v>1628234</v>
      </c>
      <c r="DR20" s="686"/>
      <c r="DS20" s="686"/>
      <c r="DT20" s="686"/>
      <c r="DU20" s="686"/>
      <c r="DV20" s="686"/>
      <c r="DW20" s="686"/>
      <c r="DX20" s="686"/>
      <c r="DY20" s="686"/>
      <c r="DZ20" s="686"/>
      <c r="EA20" s="686"/>
      <c r="EB20" s="686"/>
      <c r="EC20" s="695"/>
    </row>
    <row r="21" spans="2:133" ht="11.25" customHeight="1" x14ac:dyDescent="0.15">
      <c r="B21" s="682" t="s">
        <v>281</v>
      </c>
      <c r="C21" s="683"/>
      <c r="D21" s="683"/>
      <c r="E21" s="683"/>
      <c r="F21" s="683"/>
      <c r="G21" s="683"/>
      <c r="H21" s="683"/>
      <c r="I21" s="683"/>
      <c r="J21" s="683"/>
      <c r="K21" s="683"/>
      <c r="L21" s="683"/>
      <c r="M21" s="683"/>
      <c r="N21" s="683"/>
      <c r="O21" s="683"/>
      <c r="P21" s="683"/>
      <c r="Q21" s="684"/>
      <c r="R21" s="685">
        <v>305</v>
      </c>
      <c r="S21" s="686"/>
      <c r="T21" s="686"/>
      <c r="U21" s="686"/>
      <c r="V21" s="686"/>
      <c r="W21" s="686"/>
      <c r="X21" s="686"/>
      <c r="Y21" s="687"/>
      <c r="Z21" s="688">
        <v>0</v>
      </c>
      <c r="AA21" s="688"/>
      <c r="AB21" s="688"/>
      <c r="AC21" s="688"/>
      <c r="AD21" s="689">
        <v>305</v>
      </c>
      <c r="AE21" s="689"/>
      <c r="AF21" s="689"/>
      <c r="AG21" s="689"/>
      <c r="AH21" s="689"/>
      <c r="AI21" s="689"/>
      <c r="AJ21" s="689"/>
      <c r="AK21" s="689"/>
      <c r="AL21" s="690">
        <v>0</v>
      </c>
      <c r="AM21" s="691"/>
      <c r="AN21" s="691"/>
      <c r="AO21" s="692"/>
      <c r="AP21" s="704" t="s">
        <v>282</v>
      </c>
      <c r="AQ21" s="705"/>
      <c r="AR21" s="705"/>
      <c r="AS21" s="705"/>
      <c r="AT21" s="705"/>
      <c r="AU21" s="705"/>
      <c r="AV21" s="705"/>
      <c r="AW21" s="705"/>
      <c r="AX21" s="705"/>
      <c r="AY21" s="705"/>
      <c r="AZ21" s="705"/>
      <c r="BA21" s="705"/>
      <c r="BB21" s="705"/>
      <c r="BC21" s="705"/>
      <c r="BD21" s="705"/>
      <c r="BE21" s="705"/>
      <c r="BF21" s="706"/>
      <c r="BG21" s="685">
        <v>243</v>
      </c>
      <c r="BH21" s="686"/>
      <c r="BI21" s="686"/>
      <c r="BJ21" s="686"/>
      <c r="BK21" s="686"/>
      <c r="BL21" s="686"/>
      <c r="BM21" s="686"/>
      <c r="BN21" s="687"/>
      <c r="BO21" s="688">
        <v>0</v>
      </c>
      <c r="BP21" s="688"/>
      <c r="BQ21" s="688"/>
      <c r="BR21" s="688"/>
      <c r="BS21" s="694" t="s">
        <v>137</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283</v>
      </c>
      <c r="C22" s="683"/>
      <c r="D22" s="683"/>
      <c r="E22" s="683"/>
      <c r="F22" s="683"/>
      <c r="G22" s="683"/>
      <c r="H22" s="683"/>
      <c r="I22" s="683"/>
      <c r="J22" s="683"/>
      <c r="K22" s="683"/>
      <c r="L22" s="683"/>
      <c r="M22" s="683"/>
      <c r="N22" s="683"/>
      <c r="O22" s="683"/>
      <c r="P22" s="683"/>
      <c r="Q22" s="684"/>
      <c r="R22" s="685">
        <v>537128</v>
      </c>
      <c r="S22" s="686"/>
      <c r="T22" s="686"/>
      <c r="U22" s="686"/>
      <c r="V22" s="686"/>
      <c r="W22" s="686"/>
      <c r="X22" s="686"/>
      <c r="Y22" s="687"/>
      <c r="Z22" s="688">
        <v>17.899999999999999</v>
      </c>
      <c r="AA22" s="688"/>
      <c r="AB22" s="688"/>
      <c r="AC22" s="688"/>
      <c r="AD22" s="689">
        <v>493700</v>
      </c>
      <c r="AE22" s="689"/>
      <c r="AF22" s="689"/>
      <c r="AG22" s="689"/>
      <c r="AH22" s="689"/>
      <c r="AI22" s="689"/>
      <c r="AJ22" s="689"/>
      <c r="AK22" s="689"/>
      <c r="AL22" s="690">
        <v>32.799999999999997</v>
      </c>
      <c r="AM22" s="691"/>
      <c r="AN22" s="691"/>
      <c r="AO22" s="692"/>
      <c r="AP22" s="704" t="s">
        <v>284</v>
      </c>
      <c r="AQ22" s="705"/>
      <c r="AR22" s="705"/>
      <c r="AS22" s="705"/>
      <c r="AT22" s="705"/>
      <c r="AU22" s="705"/>
      <c r="AV22" s="705"/>
      <c r="AW22" s="705"/>
      <c r="AX22" s="705"/>
      <c r="AY22" s="705"/>
      <c r="AZ22" s="705"/>
      <c r="BA22" s="705"/>
      <c r="BB22" s="705"/>
      <c r="BC22" s="705"/>
      <c r="BD22" s="705"/>
      <c r="BE22" s="705"/>
      <c r="BF22" s="706"/>
      <c r="BG22" s="685" t="s">
        <v>146</v>
      </c>
      <c r="BH22" s="686"/>
      <c r="BI22" s="686"/>
      <c r="BJ22" s="686"/>
      <c r="BK22" s="686"/>
      <c r="BL22" s="686"/>
      <c r="BM22" s="686"/>
      <c r="BN22" s="687"/>
      <c r="BO22" s="688" t="s">
        <v>241</v>
      </c>
      <c r="BP22" s="688"/>
      <c r="BQ22" s="688"/>
      <c r="BR22" s="688"/>
      <c r="BS22" s="694" t="s">
        <v>257</v>
      </c>
      <c r="BT22" s="686"/>
      <c r="BU22" s="686"/>
      <c r="BV22" s="686"/>
      <c r="BW22" s="686"/>
      <c r="BX22" s="686"/>
      <c r="BY22" s="686"/>
      <c r="BZ22" s="686"/>
      <c r="CA22" s="686"/>
      <c r="CB22" s="695"/>
      <c r="CD22" s="667" t="s">
        <v>285</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286</v>
      </c>
      <c r="C23" s="683"/>
      <c r="D23" s="683"/>
      <c r="E23" s="683"/>
      <c r="F23" s="683"/>
      <c r="G23" s="683"/>
      <c r="H23" s="683"/>
      <c r="I23" s="683"/>
      <c r="J23" s="683"/>
      <c r="K23" s="683"/>
      <c r="L23" s="683"/>
      <c r="M23" s="683"/>
      <c r="N23" s="683"/>
      <c r="O23" s="683"/>
      <c r="P23" s="683"/>
      <c r="Q23" s="684"/>
      <c r="R23" s="685">
        <v>493700</v>
      </c>
      <c r="S23" s="686"/>
      <c r="T23" s="686"/>
      <c r="U23" s="686"/>
      <c r="V23" s="686"/>
      <c r="W23" s="686"/>
      <c r="X23" s="686"/>
      <c r="Y23" s="687"/>
      <c r="Z23" s="688">
        <v>16.399999999999999</v>
      </c>
      <c r="AA23" s="688"/>
      <c r="AB23" s="688"/>
      <c r="AC23" s="688"/>
      <c r="AD23" s="689">
        <v>493700</v>
      </c>
      <c r="AE23" s="689"/>
      <c r="AF23" s="689"/>
      <c r="AG23" s="689"/>
      <c r="AH23" s="689"/>
      <c r="AI23" s="689"/>
      <c r="AJ23" s="689"/>
      <c r="AK23" s="689"/>
      <c r="AL23" s="690">
        <v>32.799999999999997</v>
      </c>
      <c r="AM23" s="691"/>
      <c r="AN23" s="691"/>
      <c r="AO23" s="692"/>
      <c r="AP23" s="704" t="s">
        <v>287</v>
      </c>
      <c r="AQ23" s="705"/>
      <c r="AR23" s="705"/>
      <c r="AS23" s="705"/>
      <c r="AT23" s="705"/>
      <c r="AU23" s="705"/>
      <c r="AV23" s="705"/>
      <c r="AW23" s="705"/>
      <c r="AX23" s="705"/>
      <c r="AY23" s="705"/>
      <c r="AZ23" s="705"/>
      <c r="BA23" s="705"/>
      <c r="BB23" s="705"/>
      <c r="BC23" s="705"/>
      <c r="BD23" s="705"/>
      <c r="BE23" s="705"/>
      <c r="BF23" s="706"/>
      <c r="BG23" s="685" t="s">
        <v>137</v>
      </c>
      <c r="BH23" s="686"/>
      <c r="BI23" s="686"/>
      <c r="BJ23" s="686"/>
      <c r="BK23" s="686"/>
      <c r="BL23" s="686"/>
      <c r="BM23" s="686"/>
      <c r="BN23" s="687"/>
      <c r="BO23" s="688" t="s">
        <v>146</v>
      </c>
      <c r="BP23" s="688"/>
      <c r="BQ23" s="688"/>
      <c r="BR23" s="688"/>
      <c r="BS23" s="694" t="s">
        <v>137</v>
      </c>
      <c r="BT23" s="686"/>
      <c r="BU23" s="686"/>
      <c r="BV23" s="686"/>
      <c r="BW23" s="686"/>
      <c r="BX23" s="686"/>
      <c r="BY23" s="686"/>
      <c r="BZ23" s="686"/>
      <c r="CA23" s="686"/>
      <c r="CB23" s="695"/>
      <c r="CD23" s="667" t="s">
        <v>224</v>
      </c>
      <c r="CE23" s="668"/>
      <c r="CF23" s="668"/>
      <c r="CG23" s="668"/>
      <c r="CH23" s="668"/>
      <c r="CI23" s="668"/>
      <c r="CJ23" s="668"/>
      <c r="CK23" s="668"/>
      <c r="CL23" s="668"/>
      <c r="CM23" s="668"/>
      <c r="CN23" s="668"/>
      <c r="CO23" s="668"/>
      <c r="CP23" s="668"/>
      <c r="CQ23" s="669"/>
      <c r="CR23" s="667" t="s">
        <v>288</v>
      </c>
      <c r="CS23" s="668"/>
      <c r="CT23" s="668"/>
      <c r="CU23" s="668"/>
      <c r="CV23" s="668"/>
      <c r="CW23" s="668"/>
      <c r="CX23" s="668"/>
      <c r="CY23" s="669"/>
      <c r="CZ23" s="667" t="s">
        <v>289</v>
      </c>
      <c r="DA23" s="668"/>
      <c r="DB23" s="668"/>
      <c r="DC23" s="669"/>
      <c r="DD23" s="667" t="s">
        <v>290</v>
      </c>
      <c r="DE23" s="668"/>
      <c r="DF23" s="668"/>
      <c r="DG23" s="668"/>
      <c r="DH23" s="668"/>
      <c r="DI23" s="668"/>
      <c r="DJ23" s="668"/>
      <c r="DK23" s="669"/>
      <c r="DL23" s="716" t="s">
        <v>291</v>
      </c>
      <c r="DM23" s="717"/>
      <c r="DN23" s="717"/>
      <c r="DO23" s="717"/>
      <c r="DP23" s="717"/>
      <c r="DQ23" s="717"/>
      <c r="DR23" s="717"/>
      <c r="DS23" s="717"/>
      <c r="DT23" s="717"/>
      <c r="DU23" s="717"/>
      <c r="DV23" s="718"/>
      <c r="DW23" s="667" t="s">
        <v>292</v>
      </c>
      <c r="DX23" s="668"/>
      <c r="DY23" s="668"/>
      <c r="DZ23" s="668"/>
      <c r="EA23" s="668"/>
      <c r="EB23" s="668"/>
      <c r="EC23" s="669"/>
    </row>
    <row r="24" spans="2:133" ht="11.25" customHeight="1" x14ac:dyDescent="0.15">
      <c r="B24" s="682" t="s">
        <v>293</v>
      </c>
      <c r="C24" s="683"/>
      <c r="D24" s="683"/>
      <c r="E24" s="683"/>
      <c r="F24" s="683"/>
      <c r="G24" s="683"/>
      <c r="H24" s="683"/>
      <c r="I24" s="683"/>
      <c r="J24" s="683"/>
      <c r="K24" s="683"/>
      <c r="L24" s="683"/>
      <c r="M24" s="683"/>
      <c r="N24" s="683"/>
      <c r="O24" s="683"/>
      <c r="P24" s="683"/>
      <c r="Q24" s="684"/>
      <c r="R24" s="685">
        <v>43428</v>
      </c>
      <c r="S24" s="686"/>
      <c r="T24" s="686"/>
      <c r="U24" s="686"/>
      <c r="V24" s="686"/>
      <c r="W24" s="686"/>
      <c r="X24" s="686"/>
      <c r="Y24" s="687"/>
      <c r="Z24" s="688">
        <v>1.4</v>
      </c>
      <c r="AA24" s="688"/>
      <c r="AB24" s="688"/>
      <c r="AC24" s="688"/>
      <c r="AD24" s="689" t="s">
        <v>146</v>
      </c>
      <c r="AE24" s="689"/>
      <c r="AF24" s="689"/>
      <c r="AG24" s="689"/>
      <c r="AH24" s="689"/>
      <c r="AI24" s="689"/>
      <c r="AJ24" s="689"/>
      <c r="AK24" s="689"/>
      <c r="AL24" s="690" t="s">
        <v>137</v>
      </c>
      <c r="AM24" s="691"/>
      <c r="AN24" s="691"/>
      <c r="AO24" s="692"/>
      <c r="AP24" s="704" t="s">
        <v>294</v>
      </c>
      <c r="AQ24" s="705"/>
      <c r="AR24" s="705"/>
      <c r="AS24" s="705"/>
      <c r="AT24" s="705"/>
      <c r="AU24" s="705"/>
      <c r="AV24" s="705"/>
      <c r="AW24" s="705"/>
      <c r="AX24" s="705"/>
      <c r="AY24" s="705"/>
      <c r="AZ24" s="705"/>
      <c r="BA24" s="705"/>
      <c r="BB24" s="705"/>
      <c r="BC24" s="705"/>
      <c r="BD24" s="705"/>
      <c r="BE24" s="705"/>
      <c r="BF24" s="706"/>
      <c r="BG24" s="685" t="s">
        <v>146</v>
      </c>
      <c r="BH24" s="686"/>
      <c r="BI24" s="686"/>
      <c r="BJ24" s="686"/>
      <c r="BK24" s="686"/>
      <c r="BL24" s="686"/>
      <c r="BM24" s="686"/>
      <c r="BN24" s="687"/>
      <c r="BO24" s="688" t="s">
        <v>241</v>
      </c>
      <c r="BP24" s="688"/>
      <c r="BQ24" s="688"/>
      <c r="BR24" s="688"/>
      <c r="BS24" s="694" t="s">
        <v>241</v>
      </c>
      <c r="BT24" s="686"/>
      <c r="BU24" s="686"/>
      <c r="BV24" s="686"/>
      <c r="BW24" s="686"/>
      <c r="BX24" s="686"/>
      <c r="BY24" s="686"/>
      <c r="BZ24" s="686"/>
      <c r="CA24" s="686"/>
      <c r="CB24" s="695"/>
      <c r="CD24" s="696" t="s">
        <v>295</v>
      </c>
      <c r="CE24" s="697"/>
      <c r="CF24" s="697"/>
      <c r="CG24" s="697"/>
      <c r="CH24" s="697"/>
      <c r="CI24" s="697"/>
      <c r="CJ24" s="697"/>
      <c r="CK24" s="697"/>
      <c r="CL24" s="697"/>
      <c r="CM24" s="697"/>
      <c r="CN24" s="697"/>
      <c r="CO24" s="697"/>
      <c r="CP24" s="697"/>
      <c r="CQ24" s="698"/>
      <c r="CR24" s="674">
        <v>1195305</v>
      </c>
      <c r="CS24" s="675"/>
      <c r="CT24" s="675"/>
      <c r="CU24" s="675"/>
      <c r="CV24" s="675"/>
      <c r="CW24" s="675"/>
      <c r="CX24" s="675"/>
      <c r="CY24" s="676"/>
      <c r="CZ24" s="679">
        <v>42.5</v>
      </c>
      <c r="DA24" s="680"/>
      <c r="DB24" s="680"/>
      <c r="DC24" s="699"/>
      <c r="DD24" s="721">
        <v>882684</v>
      </c>
      <c r="DE24" s="675"/>
      <c r="DF24" s="675"/>
      <c r="DG24" s="675"/>
      <c r="DH24" s="675"/>
      <c r="DI24" s="675"/>
      <c r="DJ24" s="675"/>
      <c r="DK24" s="676"/>
      <c r="DL24" s="721">
        <v>843004</v>
      </c>
      <c r="DM24" s="675"/>
      <c r="DN24" s="675"/>
      <c r="DO24" s="675"/>
      <c r="DP24" s="675"/>
      <c r="DQ24" s="675"/>
      <c r="DR24" s="675"/>
      <c r="DS24" s="675"/>
      <c r="DT24" s="675"/>
      <c r="DU24" s="675"/>
      <c r="DV24" s="676"/>
      <c r="DW24" s="679">
        <v>52.5</v>
      </c>
      <c r="DX24" s="680"/>
      <c r="DY24" s="680"/>
      <c r="DZ24" s="680"/>
      <c r="EA24" s="680"/>
      <c r="EB24" s="680"/>
      <c r="EC24" s="681"/>
    </row>
    <row r="25" spans="2:133" ht="11.25" customHeight="1" x14ac:dyDescent="0.15">
      <c r="B25" s="682" t="s">
        <v>296</v>
      </c>
      <c r="C25" s="683"/>
      <c r="D25" s="683"/>
      <c r="E25" s="683"/>
      <c r="F25" s="683"/>
      <c r="G25" s="683"/>
      <c r="H25" s="683"/>
      <c r="I25" s="683"/>
      <c r="J25" s="683"/>
      <c r="K25" s="683"/>
      <c r="L25" s="683"/>
      <c r="M25" s="683"/>
      <c r="N25" s="683"/>
      <c r="O25" s="683"/>
      <c r="P25" s="683"/>
      <c r="Q25" s="684"/>
      <c r="R25" s="685" t="s">
        <v>146</v>
      </c>
      <c r="S25" s="686"/>
      <c r="T25" s="686"/>
      <c r="U25" s="686"/>
      <c r="V25" s="686"/>
      <c r="W25" s="686"/>
      <c r="X25" s="686"/>
      <c r="Y25" s="687"/>
      <c r="Z25" s="688" t="s">
        <v>241</v>
      </c>
      <c r="AA25" s="688"/>
      <c r="AB25" s="688"/>
      <c r="AC25" s="688"/>
      <c r="AD25" s="689" t="s">
        <v>247</v>
      </c>
      <c r="AE25" s="689"/>
      <c r="AF25" s="689"/>
      <c r="AG25" s="689"/>
      <c r="AH25" s="689"/>
      <c r="AI25" s="689"/>
      <c r="AJ25" s="689"/>
      <c r="AK25" s="689"/>
      <c r="AL25" s="690" t="s">
        <v>137</v>
      </c>
      <c r="AM25" s="691"/>
      <c r="AN25" s="691"/>
      <c r="AO25" s="692"/>
      <c r="AP25" s="704" t="s">
        <v>297</v>
      </c>
      <c r="AQ25" s="705"/>
      <c r="AR25" s="705"/>
      <c r="AS25" s="705"/>
      <c r="AT25" s="705"/>
      <c r="AU25" s="705"/>
      <c r="AV25" s="705"/>
      <c r="AW25" s="705"/>
      <c r="AX25" s="705"/>
      <c r="AY25" s="705"/>
      <c r="AZ25" s="705"/>
      <c r="BA25" s="705"/>
      <c r="BB25" s="705"/>
      <c r="BC25" s="705"/>
      <c r="BD25" s="705"/>
      <c r="BE25" s="705"/>
      <c r="BF25" s="706"/>
      <c r="BG25" s="685" t="s">
        <v>241</v>
      </c>
      <c r="BH25" s="686"/>
      <c r="BI25" s="686"/>
      <c r="BJ25" s="686"/>
      <c r="BK25" s="686"/>
      <c r="BL25" s="686"/>
      <c r="BM25" s="686"/>
      <c r="BN25" s="687"/>
      <c r="BO25" s="688" t="s">
        <v>146</v>
      </c>
      <c r="BP25" s="688"/>
      <c r="BQ25" s="688"/>
      <c r="BR25" s="688"/>
      <c r="BS25" s="694" t="s">
        <v>146</v>
      </c>
      <c r="BT25" s="686"/>
      <c r="BU25" s="686"/>
      <c r="BV25" s="686"/>
      <c r="BW25" s="686"/>
      <c r="BX25" s="686"/>
      <c r="BY25" s="686"/>
      <c r="BZ25" s="686"/>
      <c r="CA25" s="686"/>
      <c r="CB25" s="695"/>
      <c r="CD25" s="700" t="s">
        <v>298</v>
      </c>
      <c r="CE25" s="701"/>
      <c r="CF25" s="701"/>
      <c r="CG25" s="701"/>
      <c r="CH25" s="701"/>
      <c r="CI25" s="701"/>
      <c r="CJ25" s="701"/>
      <c r="CK25" s="701"/>
      <c r="CL25" s="701"/>
      <c r="CM25" s="701"/>
      <c r="CN25" s="701"/>
      <c r="CO25" s="701"/>
      <c r="CP25" s="701"/>
      <c r="CQ25" s="702"/>
      <c r="CR25" s="685">
        <v>592252</v>
      </c>
      <c r="CS25" s="722"/>
      <c r="CT25" s="722"/>
      <c r="CU25" s="722"/>
      <c r="CV25" s="722"/>
      <c r="CW25" s="722"/>
      <c r="CX25" s="722"/>
      <c r="CY25" s="723"/>
      <c r="CZ25" s="690">
        <v>21.1</v>
      </c>
      <c r="DA25" s="719"/>
      <c r="DB25" s="719"/>
      <c r="DC25" s="724"/>
      <c r="DD25" s="694">
        <v>548630</v>
      </c>
      <c r="DE25" s="722"/>
      <c r="DF25" s="722"/>
      <c r="DG25" s="722"/>
      <c r="DH25" s="722"/>
      <c r="DI25" s="722"/>
      <c r="DJ25" s="722"/>
      <c r="DK25" s="723"/>
      <c r="DL25" s="694">
        <v>510393</v>
      </c>
      <c r="DM25" s="722"/>
      <c r="DN25" s="722"/>
      <c r="DO25" s="722"/>
      <c r="DP25" s="722"/>
      <c r="DQ25" s="722"/>
      <c r="DR25" s="722"/>
      <c r="DS25" s="722"/>
      <c r="DT25" s="722"/>
      <c r="DU25" s="722"/>
      <c r="DV25" s="723"/>
      <c r="DW25" s="690">
        <v>31.8</v>
      </c>
      <c r="DX25" s="719"/>
      <c r="DY25" s="719"/>
      <c r="DZ25" s="719"/>
      <c r="EA25" s="719"/>
      <c r="EB25" s="719"/>
      <c r="EC25" s="720"/>
    </row>
    <row r="26" spans="2:133" ht="11.25" customHeight="1" x14ac:dyDescent="0.15">
      <c r="B26" s="682" t="s">
        <v>299</v>
      </c>
      <c r="C26" s="683"/>
      <c r="D26" s="683"/>
      <c r="E26" s="683"/>
      <c r="F26" s="683"/>
      <c r="G26" s="683"/>
      <c r="H26" s="683"/>
      <c r="I26" s="683"/>
      <c r="J26" s="683"/>
      <c r="K26" s="683"/>
      <c r="L26" s="683"/>
      <c r="M26" s="683"/>
      <c r="N26" s="683"/>
      <c r="O26" s="683"/>
      <c r="P26" s="683"/>
      <c r="Q26" s="684"/>
      <c r="R26" s="685">
        <v>1542337</v>
      </c>
      <c r="S26" s="686"/>
      <c r="T26" s="686"/>
      <c r="U26" s="686"/>
      <c r="V26" s="686"/>
      <c r="W26" s="686"/>
      <c r="X26" s="686"/>
      <c r="Y26" s="687"/>
      <c r="Z26" s="688">
        <v>51.3</v>
      </c>
      <c r="AA26" s="688"/>
      <c r="AB26" s="688"/>
      <c r="AC26" s="688"/>
      <c r="AD26" s="689">
        <v>1498909</v>
      </c>
      <c r="AE26" s="689"/>
      <c r="AF26" s="689"/>
      <c r="AG26" s="689"/>
      <c r="AH26" s="689"/>
      <c r="AI26" s="689"/>
      <c r="AJ26" s="689"/>
      <c r="AK26" s="689"/>
      <c r="AL26" s="690">
        <v>99.5</v>
      </c>
      <c r="AM26" s="691"/>
      <c r="AN26" s="691"/>
      <c r="AO26" s="692"/>
      <c r="AP26" s="704" t="s">
        <v>300</v>
      </c>
      <c r="AQ26" s="725"/>
      <c r="AR26" s="725"/>
      <c r="AS26" s="725"/>
      <c r="AT26" s="725"/>
      <c r="AU26" s="725"/>
      <c r="AV26" s="725"/>
      <c r="AW26" s="725"/>
      <c r="AX26" s="725"/>
      <c r="AY26" s="725"/>
      <c r="AZ26" s="725"/>
      <c r="BA26" s="725"/>
      <c r="BB26" s="725"/>
      <c r="BC26" s="725"/>
      <c r="BD26" s="725"/>
      <c r="BE26" s="725"/>
      <c r="BF26" s="706"/>
      <c r="BG26" s="685" t="s">
        <v>146</v>
      </c>
      <c r="BH26" s="686"/>
      <c r="BI26" s="686"/>
      <c r="BJ26" s="686"/>
      <c r="BK26" s="686"/>
      <c r="BL26" s="686"/>
      <c r="BM26" s="686"/>
      <c r="BN26" s="687"/>
      <c r="BO26" s="688" t="s">
        <v>257</v>
      </c>
      <c r="BP26" s="688"/>
      <c r="BQ26" s="688"/>
      <c r="BR26" s="688"/>
      <c r="BS26" s="694" t="s">
        <v>247</v>
      </c>
      <c r="BT26" s="686"/>
      <c r="BU26" s="686"/>
      <c r="BV26" s="686"/>
      <c r="BW26" s="686"/>
      <c r="BX26" s="686"/>
      <c r="BY26" s="686"/>
      <c r="BZ26" s="686"/>
      <c r="CA26" s="686"/>
      <c r="CB26" s="695"/>
      <c r="CD26" s="700" t="s">
        <v>301</v>
      </c>
      <c r="CE26" s="701"/>
      <c r="CF26" s="701"/>
      <c r="CG26" s="701"/>
      <c r="CH26" s="701"/>
      <c r="CI26" s="701"/>
      <c r="CJ26" s="701"/>
      <c r="CK26" s="701"/>
      <c r="CL26" s="701"/>
      <c r="CM26" s="701"/>
      <c r="CN26" s="701"/>
      <c r="CO26" s="701"/>
      <c r="CP26" s="701"/>
      <c r="CQ26" s="702"/>
      <c r="CR26" s="685">
        <v>360791</v>
      </c>
      <c r="CS26" s="686"/>
      <c r="CT26" s="686"/>
      <c r="CU26" s="686"/>
      <c r="CV26" s="686"/>
      <c r="CW26" s="686"/>
      <c r="CX26" s="686"/>
      <c r="CY26" s="687"/>
      <c r="CZ26" s="690">
        <v>12.8</v>
      </c>
      <c r="DA26" s="719"/>
      <c r="DB26" s="719"/>
      <c r="DC26" s="724"/>
      <c r="DD26" s="694">
        <v>333132</v>
      </c>
      <c r="DE26" s="686"/>
      <c r="DF26" s="686"/>
      <c r="DG26" s="686"/>
      <c r="DH26" s="686"/>
      <c r="DI26" s="686"/>
      <c r="DJ26" s="686"/>
      <c r="DK26" s="687"/>
      <c r="DL26" s="694" t="s">
        <v>137</v>
      </c>
      <c r="DM26" s="686"/>
      <c r="DN26" s="686"/>
      <c r="DO26" s="686"/>
      <c r="DP26" s="686"/>
      <c r="DQ26" s="686"/>
      <c r="DR26" s="686"/>
      <c r="DS26" s="686"/>
      <c r="DT26" s="686"/>
      <c r="DU26" s="686"/>
      <c r="DV26" s="687"/>
      <c r="DW26" s="690" t="s">
        <v>137</v>
      </c>
      <c r="DX26" s="719"/>
      <c r="DY26" s="719"/>
      <c r="DZ26" s="719"/>
      <c r="EA26" s="719"/>
      <c r="EB26" s="719"/>
      <c r="EC26" s="720"/>
    </row>
    <row r="27" spans="2:133" ht="11.25" customHeight="1" x14ac:dyDescent="0.15">
      <c r="B27" s="682" t="s">
        <v>302</v>
      </c>
      <c r="C27" s="683"/>
      <c r="D27" s="683"/>
      <c r="E27" s="683"/>
      <c r="F27" s="683"/>
      <c r="G27" s="683"/>
      <c r="H27" s="683"/>
      <c r="I27" s="683"/>
      <c r="J27" s="683"/>
      <c r="K27" s="683"/>
      <c r="L27" s="683"/>
      <c r="M27" s="683"/>
      <c r="N27" s="683"/>
      <c r="O27" s="683"/>
      <c r="P27" s="683"/>
      <c r="Q27" s="684"/>
      <c r="R27" s="685">
        <v>549</v>
      </c>
      <c r="S27" s="686"/>
      <c r="T27" s="686"/>
      <c r="U27" s="686"/>
      <c r="V27" s="686"/>
      <c r="W27" s="686"/>
      <c r="X27" s="686"/>
      <c r="Y27" s="687"/>
      <c r="Z27" s="688">
        <v>0</v>
      </c>
      <c r="AA27" s="688"/>
      <c r="AB27" s="688"/>
      <c r="AC27" s="688"/>
      <c r="AD27" s="689">
        <v>549</v>
      </c>
      <c r="AE27" s="689"/>
      <c r="AF27" s="689"/>
      <c r="AG27" s="689"/>
      <c r="AH27" s="689"/>
      <c r="AI27" s="689"/>
      <c r="AJ27" s="689"/>
      <c r="AK27" s="689"/>
      <c r="AL27" s="690">
        <v>0</v>
      </c>
      <c r="AM27" s="691"/>
      <c r="AN27" s="691"/>
      <c r="AO27" s="692"/>
      <c r="AP27" s="682" t="s">
        <v>303</v>
      </c>
      <c r="AQ27" s="683"/>
      <c r="AR27" s="683"/>
      <c r="AS27" s="683"/>
      <c r="AT27" s="683"/>
      <c r="AU27" s="683"/>
      <c r="AV27" s="683"/>
      <c r="AW27" s="683"/>
      <c r="AX27" s="683"/>
      <c r="AY27" s="683"/>
      <c r="AZ27" s="683"/>
      <c r="BA27" s="683"/>
      <c r="BB27" s="683"/>
      <c r="BC27" s="683"/>
      <c r="BD27" s="683"/>
      <c r="BE27" s="683"/>
      <c r="BF27" s="684"/>
      <c r="BG27" s="685">
        <v>895169</v>
      </c>
      <c r="BH27" s="686"/>
      <c r="BI27" s="686"/>
      <c r="BJ27" s="686"/>
      <c r="BK27" s="686"/>
      <c r="BL27" s="686"/>
      <c r="BM27" s="686"/>
      <c r="BN27" s="687"/>
      <c r="BO27" s="688">
        <v>100</v>
      </c>
      <c r="BP27" s="688"/>
      <c r="BQ27" s="688"/>
      <c r="BR27" s="688"/>
      <c r="BS27" s="694">
        <v>82161</v>
      </c>
      <c r="BT27" s="686"/>
      <c r="BU27" s="686"/>
      <c r="BV27" s="686"/>
      <c r="BW27" s="686"/>
      <c r="BX27" s="686"/>
      <c r="BY27" s="686"/>
      <c r="BZ27" s="686"/>
      <c r="CA27" s="686"/>
      <c r="CB27" s="695"/>
      <c r="CD27" s="700" t="s">
        <v>304</v>
      </c>
      <c r="CE27" s="701"/>
      <c r="CF27" s="701"/>
      <c r="CG27" s="701"/>
      <c r="CH27" s="701"/>
      <c r="CI27" s="701"/>
      <c r="CJ27" s="701"/>
      <c r="CK27" s="701"/>
      <c r="CL27" s="701"/>
      <c r="CM27" s="701"/>
      <c r="CN27" s="701"/>
      <c r="CO27" s="701"/>
      <c r="CP27" s="701"/>
      <c r="CQ27" s="702"/>
      <c r="CR27" s="685">
        <v>354776</v>
      </c>
      <c r="CS27" s="722"/>
      <c r="CT27" s="722"/>
      <c r="CU27" s="722"/>
      <c r="CV27" s="722"/>
      <c r="CW27" s="722"/>
      <c r="CX27" s="722"/>
      <c r="CY27" s="723"/>
      <c r="CZ27" s="690">
        <v>12.6</v>
      </c>
      <c r="DA27" s="719"/>
      <c r="DB27" s="719"/>
      <c r="DC27" s="724"/>
      <c r="DD27" s="694">
        <v>89596</v>
      </c>
      <c r="DE27" s="722"/>
      <c r="DF27" s="722"/>
      <c r="DG27" s="722"/>
      <c r="DH27" s="722"/>
      <c r="DI27" s="722"/>
      <c r="DJ27" s="722"/>
      <c r="DK27" s="723"/>
      <c r="DL27" s="694">
        <v>88153</v>
      </c>
      <c r="DM27" s="722"/>
      <c r="DN27" s="722"/>
      <c r="DO27" s="722"/>
      <c r="DP27" s="722"/>
      <c r="DQ27" s="722"/>
      <c r="DR27" s="722"/>
      <c r="DS27" s="722"/>
      <c r="DT27" s="722"/>
      <c r="DU27" s="722"/>
      <c r="DV27" s="723"/>
      <c r="DW27" s="690">
        <v>5.5</v>
      </c>
      <c r="DX27" s="719"/>
      <c r="DY27" s="719"/>
      <c r="DZ27" s="719"/>
      <c r="EA27" s="719"/>
      <c r="EB27" s="719"/>
      <c r="EC27" s="720"/>
    </row>
    <row r="28" spans="2:133" ht="11.25" customHeight="1" x14ac:dyDescent="0.15">
      <c r="B28" s="682" t="s">
        <v>305</v>
      </c>
      <c r="C28" s="683"/>
      <c r="D28" s="683"/>
      <c r="E28" s="683"/>
      <c r="F28" s="683"/>
      <c r="G28" s="683"/>
      <c r="H28" s="683"/>
      <c r="I28" s="683"/>
      <c r="J28" s="683"/>
      <c r="K28" s="683"/>
      <c r="L28" s="683"/>
      <c r="M28" s="683"/>
      <c r="N28" s="683"/>
      <c r="O28" s="683"/>
      <c r="P28" s="683"/>
      <c r="Q28" s="684"/>
      <c r="R28" s="685">
        <v>17388</v>
      </c>
      <c r="S28" s="686"/>
      <c r="T28" s="686"/>
      <c r="U28" s="686"/>
      <c r="V28" s="686"/>
      <c r="W28" s="686"/>
      <c r="X28" s="686"/>
      <c r="Y28" s="687"/>
      <c r="Z28" s="688">
        <v>0.6</v>
      </c>
      <c r="AA28" s="688"/>
      <c r="AB28" s="688"/>
      <c r="AC28" s="688"/>
      <c r="AD28" s="689" t="s">
        <v>247</v>
      </c>
      <c r="AE28" s="689"/>
      <c r="AF28" s="689"/>
      <c r="AG28" s="689"/>
      <c r="AH28" s="689"/>
      <c r="AI28" s="689"/>
      <c r="AJ28" s="689"/>
      <c r="AK28" s="689"/>
      <c r="AL28" s="690" t="s">
        <v>241</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306</v>
      </c>
      <c r="CE28" s="701"/>
      <c r="CF28" s="701"/>
      <c r="CG28" s="701"/>
      <c r="CH28" s="701"/>
      <c r="CI28" s="701"/>
      <c r="CJ28" s="701"/>
      <c r="CK28" s="701"/>
      <c r="CL28" s="701"/>
      <c r="CM28" s="701"/>
      <c r="CN28" s="701"/>
      <c r="CO28" s="701"/>
      <c r="CP28" s="701"/>
      <c r="CQ28" s="702"/>
      <c r="CR28" s="685">
        <v>248277</v>
      </c>
      <c r="CS28" s="686"/>
      <c r="CT28" s="686"/>
      <c r="CU28" s="686"/>
      <c r="CV28" s="686"/>
      <c r="CW28" s="686"/>
      <c r="CX28" s="686"/>
      <c r="CY28" s="687"/>
      <c r="CZ28" s="690">
        <v>8.8000000000000007</v>
      </c>
      <c r="DA28" s="719"/>
      <c r="DB28" s="719"/>
      <c r="DC28" s="724"/>
      <c r="DD28" s="694">
        <v>244458</v>
      </c>
      <c r="DE28" s="686"/>
      <c r="DF28" s="686"/>
      <c r="DG28" s="686"/>
      <c r="DH28" s="686"/>
      <c r="DI28" s="686"/>
      <c r="DJ28" s="686"/>
      <c r="DK28" s="687"/>
      <c r="DL28" s="694">
        <v>244458</v>
      </c>
      <c r="DM28" s="686"/>
      <c r="DN28" s="686"/>
      <c r="DO28" s="686"/>
      <c r="DP28" s="686"/>
      <c r="DQ28" s="686"/>
      <c r="DR28" s="686"/>
      <c r="DS28" s="686"/>
      <c r="DT28" s="686"/>
      <c r="DU28" s="686"/>
      <c r="DV28" s="687"/>
      <c r="DW28" s="690">
        <v>15.2</v>
      </c>
      <c r="DX28" s="719"/>
      <c r="DY28" s="719"/>
      <c r="DZ28" s="719"/>
      <c r="EA28" s="719"/>
      <c r="EB28" s="719"/>
      <c r="EC28" s="720"/>
    </row>
    <row r="29" spans="2:133" ht="11.25" customHeight="1" x14ac:dyDescent="0.15">
      <c r="B29" s="682" t="s">
        <v>307</v>
      </c>
      <c r="C29" s="683"/>
      <c r="D29" s="683"/>
      <c r="E29" s="683"/>
      <c r="F29" s="683"/>
      <c r="G29" s="683"/>
      <c r="H29" s="683"/>
      <c r="I29" s="683"/>
      <c r="J29" s="683"/>
      <c r="K29" s="683"/>
      <c r="L29" s="683"/>
      <c r="M29" s="683"/>
      <c r="N29" s="683"/>
      <c r="O29" s="683"/>
      <c r="P29" s="683"/>
      <c r="Q29" s="684"/>
      <c r="R29" s="685">
        <v>19458</v>
      </c>
      <c r="S29" s="686"/>
      <c r="T29" s="686"/>
      <c r="U29" s="686"/>
      <c r="V29" s="686"/>
      <c r="W29" s="686"/>
      <c r="X29" s="686"/>
      <c r="Y29" s="687"/>
      <c r="Z29" s="688">
        <v>0.6</v>
      </c>
      <c r="AA29" s="688"/>
      <c r="AB29" s="688"/>
      <c r="AC29" s="688"/>
      <c r="AD29" s="689">
        <v>331</v>
      </c>
      <c r="AE29" s="689"/>
      <c r="AF29" s="689"/>
      <c r="AG29" s="689"/>
      <c r="AH29" s="689"/>
      <c r="AI29" s="689"/>
      <c r="AJ29" s="689"/>
      <c r="AK29" s="689"/>
      <c r="AL29" s="690">
        <v>0</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308</v>
      </c>
      <c r="CE29" s="732"/>
      <c r="CF29" s="700" t="s">
        <v>309</v>
      </c>
      <c r="CG29" s="701"/>
      <c r="CH29" s="701"/>
      <c r="CI29" s="701"/>
      <c r="CJ29" s="701"/>
      <c r="CK29" s="701"/>
      <c r="CL29" s="701"/>
      <c r="CM29" s="701"/>
      <c r="CN29" s="701"/>
      <c r="CO29" s="701"/>
      <c r="CP29" s="701"/>
      <c r="CQ29" s="702"/>
      <c r="CR29" s="685">
        <v>248277</v>
      </c>
      <c r="CS29" s="722"/>
      <c r="CT29" s="722"/>
      <c r="CU29" s="722"/>
      <c r="CV29" s="722"/>
      <c r="CW29" s="722"/>
      <c r="CX29" s="722"/>
      <c r="CY29" s="723"/>
      <c r="CZ29" s="690">
        <v>8.8000000000000007</v>
      </c>
      <c r="DA29" s="719"/>
      <c r="DB29" s="719"/>
      <c r="DC29" s="724"/>
      <c r="DD29" s="694">
        <v>244458</v>
      </c>
      <c r="DE29" s="722"/>
      <c r="DF29" s="722"/>
      <c r="DG29" s="722"/>
      <c r="DH29" s="722"/>
      <c r="DI29" s="722"/>
      <c r="DJ29" s="722"/>
      <c r="DK29" s="723"/>
      <c r="DL29" s="694">
        <v>244458</v>
      </c>
      <c r="DM29" s="722"/>
      <c r="DN29" s="722"/>
      <c r="DO29" s="722"/>
      <c r="DP29" s="722"/>
      <c r="DQ29" s="722"/>
      <c r="DR29" s="722"/>
      <c r="DS29" s="722"/>
      <c r="DT29" s="722"/>
      <c r="DU29" s="722"/>
      <c r="DV29" s="723"/>
      <c r="DW29" s="690">
        <v>15.2</v>
      </c>
      <c r="DX29" s="719"/>
      <c r="DY29" s="719"/>
      <c r="DZ29" s="719"/>
      <c r="EA29" s="719"/>
      <c r="EB29" s="719"/>
      <c r="EC29" s="720"/>
    </row>
    <row r="30" spans="2:133" ht="11.25" customHeight="1" x14ac:dyDescent="0.15">
      <c r="B30" s="682" t="s">
        <v>310</v>
      </c>
      <c r="C30" s="683"/>
      <c r="D30" s="683"/>
      <c r="E30" s="683"/>
      <c r="F30" s="683"/>
      <c r="G30" s="683"/>
      <c r="H30" s="683"/>
      <c r="I30" s="683"/>
      <c r="J30" s="683"/>
      <c r="K30" s="683"/>
      <c r="L30" s="683"/>
      <c r="M30" s="683"/>
      <c r="N30" s="683"/>
      <c r="O30" s="683"/>
      <c r="P30" s="683"/>
      <c r="Q30" s="684"/>
      <c r="R30" s="685">
        <v>21254</v>
      </c>
      <c r="S30" s="686"/>
      <c r="T30" s="686"/>
      <c r="U30" s="686"/>
      <c r="V30" s="686"/>
      <c r="W30" s="686"/>
      <c r="X30" s="686"/>
      <c r="Y30" s="687"/>
      <c r="Z30" s="688">
        <v>0.7</v>
      </c>
      <c r="AA30" s="688"/>
      <c r="AB30" s="688"/>
      <c r="AC30" s="688"/>
      <c r="AD30" s="689" t="s">
        <v>146</v>
      </c>
      <c r="AE30" s="689"/>
      <c r="AF30" s="689"/>
      <c r="AG30" s="689"/>
      <c r="AH30" s="689"/>
      <c r="AI30" s="689"/>
      <c r="AJ30" s="689"/>
      <c r="AK30" s="689"/>
      <c r="AL30" s="690" t="s">
        <v>146</v>
      </c>
      <c r="AM30" s="691"/>
      <c r="AN30" s="691"/>
      <c r="AO30" s="692"/>
      <c r="AP30" s="664" t="s">
        <v>224</v>
      </c>
      <c r="AQ30" s="665"/>
      <c r="AR30" s="665"/>
      <c r="AS30" s="665"/>
      <c r="AT30" s="665"/>
      <c r="AU30" s="665"/>
      <c r="AV30" s="665"/>
      <c r="AW30" s="665"/>
      <c r="AX30" s="665"/>
      <c r="AY30" s="665"/>
      <c r="AZ30" s="665"/>
      <c r="BA30" s="665"/>
      <c r="BB30" s="665"/>
      <c r="BC30" s="665"/>
      <c r="BD30" s="665"/>
      <c r="BE30" s="665"/>
      <c r="BF30" s="666"/>
      <c r="BG30" s="664" t="s">
        <v>311</v>
      </c>
      <c r="BH30" s="729"/>
      <c r="BI30" s="729"/>
      <c r="BJ30" s="729"/>
      <c r="BK30" s="729"/>
      <c r="BL30" s="729"/>
      <c r="BM30" s="729"/>
      <c r="BN30" s="729"/>
      <c r="BO30" s="729"/>
      <c r="BP30" s="729"/>
      <c r="BQ30" s="730"/>
      <c r="BR30" s="664" t="s">
        <v>312</v>
      </c>
      <c r="BS30" s="729"/>
      <c r="BT30" s="729"/>
      <c r="BU30" s="729"/>
      <c r="BV30" s="729"/>
      <c r="BW30" s="729"/>
      <c r="BX30" s="729"/>
      <c r="BY30" s="729"/>
      <c r="BZ30" s="729"/>
      <c r="CA30" s="729"/>
      <c r="CB30" s="730"/>
      <c r="CD30" s="733"/>
      <c r="CE30" s="734"/>
      <c r="CF30" s="700" t="s">
        <v>313</v>
      </c>
      <c r="CG30" s="701"/>
      <c r="CH30" s="701"/>
      <c r="CI30" s="701"/>
      <c r="CJ30" s="701"/>
      <c r="CK30" s="701"/>
      <c r="CL30" s="701"/>
      <c r="CM30" s="701"/>
      <c r="CN30" s="701"/>
      <c r="CO30" s="701"/>
      <c r="CP30" s="701"/>
      <c r="CQ30" s="702"/>
      <c r="CR30" s="685">
        <v>239013</v>
      </c>
      <c r="CS30" s="686"/>
      <c r="CT30" s="686"/>
      <c r="CU30" s="686"/>
      <c r="CV30" s="686"/>
      <c r="CW30" s="686"/>
      <c r="CX30" s="686"/>
      <c r="CY30" s="687"/>
      <c r="CZ30" s="690">
        <v>8.5</v>
      </c>
      <c r="DA30" s="719"/>
      <c r="DB30" s="719"/>
      <c r="DC30" s="724"/>
      <c r="DD30" s="694">
        <v>235339</v>
      </c>
      <c r="DE30" s="686"/>
      <c r="DF30" s="686"/>
      <c r="DG30" s="686"/>
      <c r="DH30" s="686"/>
      <c r="DI30" s="686"/>
      <c r="DJ30" s="686"/>
      <c r="DK30" s="687"/>
      <c r="DL30" s="694">
        <v>235339</v>
      </c>
      <c r="DM30" s="686"/>
      <c r="DN30" s="686"/>
      <c r="DO30" s="686"/>
      <c r="DP30" s="686"/>
      <c r="DQ30" s="686"/>
      <c r="DR30" s="686"/>
      <c r="DS30" s="686"/>
      <c r="DT30" s="686"/>
      <c r="DU30" s="686"/>
      <c r="DV30" s="687"/>
      <c r="DW30" s="690">
        <v>14.7</v>
      </c>
      <c r="DX30" s="719"/>
      <c r="DY30" s="719"/>
      <c r="DZ30" s="719"/>
      <c r="EA30" s="719"/>
      <c r="EB30" s="719"/>
      <c r="EC30" s="720"/>
    </row>
    <row r="31" spans="2:133" ht="11.25" customHeight="1" x14ac:dyDescent="0.15">
      <c r="B31" s="682" t="s">
        <v>314</v>
      </c>
      <c r="C31" s="683"/>
      <c r="D31" s="683"/>
      <c r="E31" s="683"/>
      <c r="F31" s="683"/>
      <c r="G31" s="683"/>
      <c r="H31" s="683"/>
      <c r="I31" s="683"/>
      <c r="J31" s="683"/>
      <c r="K31" s="683"/>
      <c r="L31" s="683"/>
      <c r="M31" s="683"/>
      <c r="N31" s="683"/>
      <c r="O31" s="683"/>
      <c r="P31" s="683"/>
      <c r="Q31" s="684"/>
      <c r="R31" s="685">
        <v>759333</v>
      </c>
      <c r="S31" s="686"/>
      <c r="T31" s="686"/>
      <c r="U31" s="686"/>
      <c r="V31" s="686"/>
      <c r="W31" s="686"/>
      <c r="X31" s="686"/>
      <c r="Y31" s="687"/>
      <c r="Z31" s="688">
        <v>25.2</v>
      </c>
      <c r="AA31" s="688"/>
      <c r="AB31" s="688"/>
      <c r="AC31" s="688"/>
      <c r="AD31" s="689" t="s">
        <v>137</v>
      </c>
      <c r="AE31" s="689"/>
      <c r="AF31" s="689"/>
      <c r="AG31" s="689"/>
      <c r="AH31" s="689"/>
      <c r="AI31" s="689"/>
      <c r="AJ31" s="689"/>
      <c r="AK31" s="689"/>
      <c r="AL31" s="690" t="s">
        <v>137</v>
      </c>
      <c r="AM31" s="691"/>
      <c r="AN31" s="691"/>
      <c r="AO31" s="692"/>
      <c r="AP31" s="742" t="s">
        <v>315</v>
      </c>
      <c r="AQ31" s="743"/>
      <c r="AR31" s="743"/>
      <c r="AS31" s="743"/>
      <c r="AT31" s="748" t="s">
        <v>316</v>
      </c>
      <c r="AU31" s="231"/>
      <c r="AV31" s="231"/>
      <c r="AW31" s="231"/>
      <c r="AX31" s="671" t="s">
        <v>189</v>
      </c>
      <c r="AY31" s="672"/>
      <c r="AZ31" s="672"/>
      <c r="BA31" s="672"/>
      <c r="BB31" s="672"/>
      <c r="BC31" s="672"/>
      <c r="BD31" s="672"/>
      <c r="BE31" s="672"/>
      <c r="BF31" s="673"/>
      <c r="BG31" s="741">
        <v>99.2</v>
      </c>
      <c r="BH31" s="737"/>
      <c r="BI31" s="737"/>
      <c r="BJ31" s="737"/>
      <c r="BK31" s="737"/>
      <c r="BL31" s="737"/>
      <c r="BM31" s="680">
        <v>98</v>
      </c>
      <c r="BN31" s="737"/>
      <c r="BO31" s="737"/>
      <c r="BP31" s="737"/>
      <c r="BQ31" s="738"/>
      <c r="BR31" s="741">
        <v>99.5</v>
      </c>
      <c r="BS31" s="737"/>
      <c r="BT31" s="737"/>
      <c r="BU31" s="737"/>
      <c r="BV31" s="737"/>
      <c r="BW31" s="737"/>
      <c r="BX31" s="680">
        <v>98.4</v>
      </c>
      <c r="BY31" s="737"/>
      <c r="BZ31" s="737"/>
      <c r="CA31" s="737"/>
      <c r="CB31" s="738"/>
      <c r="CD31" s="733"/>
      <c r="CE31" s="734"/>
      <c r="CF31" s="700" t="s">
        <v>317</v>
      </c>
      <c r="CG31" s="701"/>
      <c r="CH31" s="701"/>
      <c r="CI31" s="701"/>
      <c r="CJ31" s="701"/>
      <c r="CK31" s="701"/>
      <c r="CL31" s="701"/>
      <c r="CM31" s="701"/>
      <c r="CN31" s="701"/>
      <c r="CO31" s="701"/>
      <c r="CP31" s="701"/>
      <c r="CQ31" s="702"/>
      <c r="CR31" s="685">
        <v>9264</v>
      </c>
      <c r="CS31" s="722"/>
      <c r="CT31" s="722"/>
      <c r="CU31" s="722"/>
      <c r="CV31" s="722"/>
      <c r="CW31" s="722"/>
      <c r="CX31" s="722"/>
      <c r="CY31" s="723"/>
      <c r="CZ31" s="690">
        <v>0.3</v>
      </c>
      <c r="DA31" s="719"/>
      <c r="DB31" s="719"/>
      <c r="DC31" s="724"/>
      <c r="DD31" s="694">
        <v>9119</v>
      </c>
      <c r="DE31" s="722"/>
      <c r="DF31" s="722"/>
      <c r="DG31" s="722"/>
      <c r="DH31" s="722"/>
      <c r="DI31" s="722"/>
      <c r="DJ31" s="722"/>
      <c r="DK31" s="723"/>
      <c r="DL31" s="694">
        <v>9119</v>
      </c>
      <c r="DM31" s="722"/>
      <c r="DN31" s="722"/>
      <c r="DO31" s="722"/>
      <c r="DP31" s="722"/>
      <c r="DQ31" s="722"/>
      <c r="DR31" s="722"/>
      <c r="DS31" s="722"/>
      <c r="DT31" s="722"/>
      <c r="DU31" s="722"/>
      <c r="DV31" s="723"/>
      <c r="DW31" s="690">
        <v>0.6</v>
      </c>
      <c r="DX31" s="719"/>
      <c r="DY31" s="719"/>
      <c r="DZ31" s="719"/>
      <c r="EA31" s="719"/>
      <c r="EB31" s="719"/>
      <c r="EC31" s="720"/>
    </row>
    <row r="32" spans="2:133" ht="11.25" customHeight="1" x14ac:dyDescent="0.15">
      <c r="B32" s="752" t="s">
        <v>318</v>
      </c>
      <c r="C32" s="753"/>
      <c r="D32" s="753"/>
      <c r="E32" s="753"/>
      <c r="F32" s="753"/>
      <c r="G32" s="753"/>
      <c r="H32" s="753"/>
      <c r="I32" s="753"/>
      <c r="J32" s="753"/>
      <c r="K32" s="753"/>
      <c r="L32" s="753"/>
      <c r="M32" s="753"/>
      <c r="N32" s="753"/>
      <c r="O32" s="753"/>
      <c r="P32" s="753"/>
      <c r="Q32" s="754"/>
      <c r="R32" s="685" t="s">
        <v>137</v>
      </c>
      <c r="S32" s="686"/>
      <c r="T32" s="686"/>
      <c r="U32" s="686"/>
      <c r="V32" s="686"/>
      <c r="W32" s="686"/>
      <c r="X32" s="686"/>
      <c r="Y32" s="687"/>
      <c r="Z32" s="688" t="s">
        <v>247</v>
      </c>
      <c r="AA32" s="688"/>
      <c r="AB32" s="688"/>
      <c r="AC32" s="688"/>
      <c r="AD32" s="689" t="s">
        <v>241</v>
      </c>
      <c r="AE32" s="689"/>
      <c r="AF32" s="689"/>
      <c r="AG32" s="689"/>
      <c r="AH32" s="689"/>
      <c r="AI32" s="689"/>
      <c r="AJ32" s="689"/>
      <c r="AK32" s="689"/>
      <c r="AL32" s="690" t="s">
        <v>146</v>
      </c>
      <c r="AM32" s="691"/>
      <c r="AN32" s="691"/>
      <c r="AO32" s="692"/>
      <c r="AP32" s="744"/>
      <c r="AQ32" s="745"/>
      <c r="AR32" s="745"/>
      <c r="AS32" s="745"/>
      <c r="AT32" s="749"/>
      <c r="AU32" s="230" t="s">
        <v>319</v>
      </c>
      <c r="AV32" s="230"/>
      <c r="AW32" s="230"/>
      <c r="AX32" s="682" t="s">
        <v>320</v>
      </c>
      <c r="AY32" s="683"/>
      <c r="AZ32" s="683"/>
      <c r="BA32" s="683"/>
      <c r="BB32" s="683"/>
      <c r="BC32" s="683"/>
      <c r="BD32" s="683"/>
      <c r="BE32" s="683"/>
      <c r="BF32" s="684"/>
      <c r="BG32" s="751">
        <v>98.7</v>
      </c>
      <c r="BH32" s="722"/>
      <c r="BI32" s="722"/>
      <c r="BJ32" s="722"/>
      <c r="BK32" s="722"/>
      <c r="BL32" s="722"/>
      <c r="BM32" s="691">
        <v>97.3</v>
      </c>
      <c r="BN32" s="739"/>
      <c r="BO32" s="739"/>
      <c r="BP32" s="739"/>
      <c r="BQ32" s="740"/>
      <c r="BR32" s="751">
        <v>99.4</v>
      </c>
      <c r="BS32" s="722"/>
      <c r="BT32" s="722"/>
      <c r="BU32" s="722"/>
      <c r="BV32" s="722"/>
      <c r="BW32" s="722"/>
      <c r="BX32" s="691">
        <v>98</v>
      </c>
      <c r="BY32" s="739"/>
      <c r="BZ32" s="739"/>
      <c r="CA32" s="739"/>
      <c r="CB32" s="740"/>
      <c r="CD32" s="735"/>
      <c r="CE32" s="736"/>
      <c r="CF32" s="700" t="s">
        <v>321</v>
      </c>
      <c r="CG32" s="701"/>
      <c r="CH32" s="701"/>
      <c r="CI32" s="701"/>
      <c r="CJ32" s="701"/>
      <c r="CK32" s="701"/>
      <c r="CL32" s="701"/>
      <c r="CM32" s="701"/>
      <c r="CN32" s="701"/>
      <c r="CO32" s="701"/>
      <c r="CP32" s="701"/>
      <c r="CQ32" s="702"/>
      <c r="CR32" s="685" t="s">
        <v>146</v>
      </c>
      <c r="CS32" s="686"/>
      <c r="CT32" s="686"/>
      <c r="CU32" s="686"/>
      <c r="CV32" s="686"/>
      <c r="CW32" s="686"/>
      <c r="CX32" s="686"/>
      <c r="CY32" s="687"/>
      <c r="CZ32" s="690" t="s">
        <v>241</v>
      </c>
      <c r="DA32" s="719"/>
      <c r="DB32" s="719"/>
      <c r="DC32" s="724"/>
      <c r="DD32" s="694" t="s">
        <v>146</v>
      </c>
      <c r="DE32" s="686"/>
      <c r="DF32" s="686"/>
      <c r="DG32" s="686"/>
      <c r="DH32" s="686"/>
      <c r="DI32" s="686"/>
      <c r="DJ32" s="686"/>
      <c r="DK32" s="687"/>
      <c r="DL32" s="694" t="s">
        <v>137</v>
      </c>
      <c r="DM32" s="686"/>
      <c r="DN32" s="686"/>
      <c r="DO32" s="686"/>
      <c r="DP32" s="686"/>
      <c r="DQ32" s="686"/>
      <c r="DR32" s="686"/>
      <c r="DS32" s="686"/>
      <c r="DT32" s="686"/>
      <c r="DU32" s="686"/>
      <c r="DV32" s="687"/>
      <c r="DW32" s="690" t="s">
        <v>146</v>
      </c>
      <c r="DX32" s="719"/>
      <c r="DY32" s="719"/>
      <c r="DZ32" s="719"/>
      <c r="EA32" s="719"/>
      <c r="EB32" s="719"/>
      <c r="EC32" s="720"/>
    </row>
    <row r="33" spans="2:133" ht="11.25" customHeight="1" x14ac:dyDescent="0.15">
      <c r="B33" s="682" t="s">
        <v>322</v>
      </c>
      <c r="C33" s="683"/>
      <c r="D33" s="683"/>
      <c r="E33" s="683"/>
      <c r="F33" s="683"/>
      <c r="G33" s="683"/>
      <c r="H33" s="683"/>
      <c r="I33" s="683"/>
      <c r="J33" s="683"/>
      <c r="K33" s="683"/>
      <c r="L33" s="683"/>
      <c r="M33" s="683"/>
      <c r="N33" s="683"/>
      <c r="O33" s="683"/>
      <c r="P33" s="683"/>
      <c r="Q33" s="684"/>
      <c r="R33" s="685">
        <v>141996</v>
      </c>
      <c r="S33" s="686"/>
      <c r="T33" s="686"/>
      <c r="U33" s="686"/>
      <c r="V33" s="686"/>
      <c r="W33" s="686"/>
      <c r="X33" s="686"/>
      <c r="Y33" s="687"/>
      <c r="Z33" s="688">
        <v>4.7</v>
      </c>
      <c r="AA33" s="688"/>
      <c r="AB33" s="688"/>
      <c r="AC33" s="688"/>
      <c r="AD33" s="689" t="s">
        <v>137</v>
      </c>
      <c r="AE33" s="689"/>
      <c r="AF33" s="689"/>
      <c r="AG33" s="689"/>
      <c r="AH33" s="689"/>
      <c r="AI33" s="689"/>
      <c r="AJ33" s="689"/>
      <c r="AK33" s="689"/>
      <c r="AL33" s="690" t="s">
        <v>146</v>
      </c>
      <c r="AM33" s="691"/>
      <c r="AN33" s="691"/>
      <c r="AO33" s="692"/>
      <c r="AP33" s="746"/>
      <c r="AQ33" s="747"/>
      <c r="AR33" s="747"/>
      <c r="AS33" s="747"/>
      <c r="AT33" s="750"/>
      <c r="AU33" s="232"/>
      <c r="AV33" s="232"/>
      <c r="AW33" s="232"/>
      <c r="AX33" s="726" t="s">
        <v>323</v>
      </c>
      <c r="AY33" s="727"/>
      <c r="AZ33" s="727"/>
      <c r="BA33" s="727"/>
      <c r="BB33" s="727"/>
      <c r="BC33" s="727"/>
      <c r="BD33" s="727"/>
      <c r="BE33" s="727"/>
      <c r="BF33" s="728"/>
      <c r="BG33" s="755">
        <v>99.4</v>
      </c>
      <c r="BH33" s="756"/>
      <c r="BI33" s="756"/>
      <c r="BJ33" s="756"/>
      <c r="BK33" s="756"/>
      <c r="BL33" s="756"/>
      <c r="BM33" s="757">
        <v>98.2</v>
      </c>
      <c r="BN33" s="756"/>
      <c r="BO33" s="756"/>
      <c r="BP33" s="756"/>
      <c r="BQ33" s="758"/>
      <c r="BR33" s="755">
        <v>99.6</v>
      </c>
      <c r="BS33" s="756"/>
      <c r="BT33" s="756"/>
      <c r="BU33" s="756"/>
      <c r="BV33" s="756"/>
      <c r="BW33" s="756"/>
      <c r="BX33" s="757">
        <v>98.5</v>
      </c>
      <c r="BY33" s="756"/>
      <c r="BZ33" s="756"/>
      <c r="CA33" s="756"/>
      <c r="CB33" s="758"/>
      <c r="CD33" s="700" t="s">
        <v>324</v>
      </c>
      <c r="CE33" s="701"/>
      <c r="CF33" s="701"/>
      <c r="CG33" s="701"/>
      <c r="CH33" s="701"/>
      <c r="CI33" s="701"/>
      <c r="CJ33" s="701"/>
      <c r="CK33" s="701"/>
      <c r="CL33" s="701"/>
      <c r="CM33" s="701"/>
      <c r="CN33" s="701"/>
      <c r="CO33" s="701"/>
      <c r="CP33" s="701"/>
      <c r="CQ33" s="702"/>
      <c r="CR33" s="685">
        <v>1434678</v>
      </c>
      <c r="CS33" s="722"/>
      <c r="CT33" s="722"/>
      <c r="CU33" s="722"/>
      <c r="CV33" s="722"/>
      <c r="CW33" s="722"/>
      <c r="CX33" s="722"/>
      <c r="CY33" s="723"/>
      <c r="CZ33" s="690">
        <v>51</v>
      </c>
      <c r="DA33" s="719"/>
      <c r="DB33" s="719"/>
      <c r="DC33" s="724"/>
      <c r="DD33" s="694">
        <v>712865</v>
      </c>
      <c r="DE33" s="722"/>
      <c r="DF33" s="722"/>
      <c r="DG33" s="722"/>
      <c r="DH33" s="722"/>
      <c r="DI33" s="722"/>
      <c r="DJ33" s="722"/>
      <c r="DK33" s="723"/>
      <c r="DL33" s="694">
        <v>518177</v>
      </c>
      <c r="DM33" s="722"/>
      <c r="DN33" s="722"/>
      <c r="DO33" s="722"/>
      <c r="DP33" s="722"/>
      <c r="DQ33" s="722"/>
      <c r="DR33" s="722"/>
      <c r="DS33" s="722"/>
      <c r="DT33" s="722"/>
      <c r="DU33" s="722"/>
      <c r="DV33" s="723"/>
      <c r="DW33" s="690">
        <v>32.299999999999997</v>
      </c>
      <c r="DX33" s="719"/>
      <c r="DY33" s="719"/>
      <c r="DZ33" s="719"/>
      <c r="EA33" s="719"/>
      <c r="EB33" s="719"/>
      <c r="EC33" s="720"/>
    </row>
    <row r="34" spans="2:133" ht="11.25" customHeight="1" x14ac:dyDescent="0.15">
      <c r="B34" s="682" t="s">
        <v>325</v>
      </c>
      <c r="C34" s="683"/>
      <c r="D34" s="683"/>
      <c r="E34" s="683"/>
      <c r="F34" s="683"/>
      <c r="G34" s="683"/>
      <c r="H34" s="683"/>
      <c r="I34" s="683"/>
      <c r="J34" s="683"/>
      <c r="K34" s="683"/>
      <c r="L34" s="683"/>
      <c r="M34" s="683"/>
      <c r="N34" s="683"/>
      <c r="O34" s="683"/>
      <c r="P34" s="683"/>
      <c r="Q34" s="684"/>
      <c r="R34" s="685">
        <v>6578</v>
      </c>
      <c r="S34" s="686"/>
      <c r="T34" s="686"/>
      <c r="U34" s="686"/>
      <c r="V34" s="686"/>
      <c r="W34" s="686"/>
      <c r="X34" s="686"/>
      <c r="Y34" s="687"/>
      <c r="Z34" s="688">
        <v>0.2</v>
      </c>
      <c r="AA34" s="688"/>
      <c r="AB34" s="688"/>
      <c r="AC34" s="688"/>
      <c r="AD34" s="689">
        <v>6170</v>
      </c>
      <c r="AE34" s="689"/>
      <c r="AF34" s="689"/>
      <c r="AG34" s="689"/>
      <c r="AH34" s="689"/>
      <c r="AI34" s="689"/>
      <c r="AJ34" s="689"/>
      <c r="AK34" s="689"/>
      <c r="AL34" s="690">
        <v>0.4</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326</v>
      </c>
      <c r="CE34" s="701"/>
      <c r="CF34" s="701"/>
      <c r="CG34" s="701"/>
      <c r="CH34" s="701"/>
      <c r="CI34" s="701"/>
      <c r="CJ34" s="701"/>
      <c r="CK34" s="701"/>
      <c r="CL34" s="701"/>
      <c r="CM34" s="701"/>
      <c r="CN34" s="701"/>
      <c r="CO34" s="701"/>
      <c r="CP34" s="701"/>
      <c r="CQ34" s="702"/>
      <c r="CR34" s="685">
        <v>408746</v>
      </c>
      <c r="CS34" s="686"/>
      <c r="CT34" s="686"/>
      <c r="CU34" s="686"/>
      <c r="CV34" s="686"/>
      <c r="CW34" s="686"/>
      <c r="CX34" s="686"/>
      <c r="CY34" s="687"/>
      <c r="CZ34" s="690">
        <v>14.5</v>
      </c>
      <c r="DA34" s="719"/>
      <c r="DB34" s="719"/>
      <c r="DC34" s="724"/>
      <c r="DD34" s="694">
        <v>240222</v>
      </c>
      <c r="DE34" s="686"/>
      <c r="DF34" s="686"/>
      <c r="DG34" s="686"/>
      <c r="DH34" s="686"/>
      <c r="DI34" s="686"/>
      <c r="DJ34" s="686"/>
      <c r="DK34" s="687"/>
      <c r="DL34" s="694">
        <v>213801</v>
      </c>
      <c r="DM34" s="686"/>
      <c r="DN34" s="686"/>
      <c r="DO34" s="686"/>
      <c r="DP34" s="686"/>
      <c r="DQ34" s="686"/>
      <c r="DR34" s="686"/>
      <c r="DS34" s="686"/>
      <c r="DT34" s="686"/>
      <c r="DU34" s="686"/>
      <c r="DV34" s="687"/>
      <c r="DW34" s="690">
        <v>13.3</v>
      </c>
      <c r="DX34" s="719"/>
      <c r="DY34" s="719"/>
      <c r="DZ34" s="719"/>
      <c r="EA34" s="719"/>
      <c r="EB34" s="719"/>
      <c r="EC34" s="720"/>
    </row>
    <row r="35" spans="2:133" ht="11.25" customHeight="1" x14ac:dyDescent="0.15">
      <c r="B35" s="682" t="s">
        <v>327</v>
      </c>
      <c r="C35" s="683"/>
      <c r="D35" s="683"/>
      <c r="E35" s="683"/>
      <c r="F35" s="683"/>
      <c r="G35" s="683"/>
      <c r="H35" s="683"/>
      <c r="I35" s="683"/>
      <c r="J35" s="683"/>
      <c r="K35" s="683"/>
      <c r="L35" s="683"/>
      <c r="M35" s="683"/>
      <c r="N35" s="683"/>
      <c r="O35" s="683"/>
      <c r="P35" s="683"/>
      <c r="Q35" s="684"/>
      <c r="R35" s="685">
        <v>117582</v>
      </c>
      <c r="S35" s="686"/>
      <c r="T35" s="686"/>
      <c r="U35" s="686"/>
      <c r="V35" s="686"/>
      <c r="W35" s="686"/>
      <c r="X35" s="686"/>
      <c r="Y35" s="687"/>
      <c r="Z35" s="688">
        <v>3.9</v>
      </c>
      <c r="AA35" s="688"/>
      <c r="AB35" s="688"/>
      <c r="AC35" s="688"/>
      <c r="AD35" s="689" t="s">
        <v>146</v>
      </c>
      <c r="AE35" s="689"/>
      <c r="AF35" s="689"/>
      <c r="AG35" s="689"/>
      <c r="AH35" s="689"/>
      <c r="AI35" s="689"/>
      <c r="AJ35" s="689"/>
      <c r="AK35" s="689"/>
      <c r="AL35" s="690" t="s">
        <v>146</v>
      </c>
      <c r="AM35" s="691"/>
      <c r="AN35" s="691"/>
      <c r="AO35" s="692"/>
      <c r="AP35" s="235"/>
      <c r="AQ35" s="664" t="s">
        <v>328</v>
      </c>
      <c r="AR35" s="665"/>
      <c r="AS35" s="665"/>
      <c r="AT35" s="665"/>
      <c r="AU35" s="665"/>
      <c r="AV35" s="665"/>
      <c r="AW35" s="665"/>
      <c r="AX35" s="665"/>
      <c r="AY35" s="665"/>
      <c r="AZ35" s="665"/>
      <c r="BA35" s="665"/>
      <c r="BB35" s="665"/>
      <c r="BC35" s="665"/>
      <c r="BD35" s="665"/>
      <c r="BE35" s="665"/>
      <c r="BF35" s="666"/>
      <c r="BG35" s="664" t="s">
        <v>329</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330</v>
      </c>
      <c r="CE35" s="701"/>
      <c r="CF35" s="701"/>
      <c r="CG35" s="701"/>
      <c r="CH35" s="701"/>
      <c r="CI35" s="701"/>
      <c r="CJ35" s="701"/>
      <c r="CK35" s="701"/>
      <c r="CL35" s="701"/>
      <c r="CM35" s="701"/>
      <c r="CN35" s="701"/>
      <c r="CO35" s="701"/>
      <c r="CP35" s="701"/>
      <c r="CQ35" s="702"/>
      <c r="CR35" s="685">
        <v>10580</v>
      </c>
      <c r="CS35" s="722"/>
      <c r="CT35" s="722"/>
      <c r="CU35" s="722"/>
      <c r="CV35" s="722"/>
      <c r="CW35" s="722"/>
      <c r="CX35" s="722"/>
      <c r="CY35" s="723"/>
      <c r="CZ35" s="690">
        <v>0.4</v>
      </c>
      <c r="DA35" s="719"/>
      <c r="DB35" s="719"/>
      <c r="DC35" s="724"/>
      <c r="DD35" s="694">
        <v>5417</v>
      </c>
      <c r="DE35" s="722"/>
      <c r="DF35" s="722"/>
      <c r="DG35" s="722"/>
      <c r="DH35" s="722"/>
      <c r="DI35" s="722"/>
      <c r="DJ35" s="722"/>
      <c r="DK35" s="723"/>
      <c r="DL35" s="694">
        <v>4914</v>
      </c>
      <c r="DM35" s="722"/>
      <c r="DN35" s="722"/>
      <c r="DO35" s="722"/>
      <c r="DP35" s="722"/>
      <c r="DQ35" s="722"/>
      <c r="DR35" s="722"/>
      <c r="DS35" s="722"/>
      <c r="DT35" s="722"/>
      <c r="DU35" s="722"/>
      <c r="DV35" s="723"/>
      <c r="DW35" s="690">
        <v>0.3</v>
      </c>
      <c r="DX35" s="719"/>
      <c r="DY35" s="719"/>
      <c r="DZ35" s="719"/>
      <c r="EA35" s="719"/>
      <c r="EB35" s="719"/>
      <c r="EC35" s="720"/>
    </row>
    <row r="36" spans="2:133" ht="11.25" customHeight="1" x14ac:dyDescent="0.15">
      <c r="B36" s="682" t="s">
        <v>331</v>
      </c>
      <c r="C36" s="683"/>
      <c r="D36" s="683"/>
      <c r="E36" s="683"/>
      <c r="F36" s="683"/>
      <c r="G36" s="683"/>
      <c r="H36" s="683"/>
      <c r="I36" s="683"/>
      <c r="J36" s="683"/>
      <c r="K36" s="683"/>
      <c r="L36" s="683"/>
      <c r="M36" s="683"/>
      <c r="N36" s="683"/>
      <c r="O36" s="683"/>
      <c r="P36" s="683"/>
      <c r="Q36" s="684"/>
      <c r="R36" s="685">
        <v>58090</v>
      </c>
      <c r="S36" s="686"/>
      <c r="T36" s="686"/>
      <c r="U36" s="686"/>
      <c r="V36" s="686"/>
      <c r="W36" s="686"/>
      <c r="X36" s="686"/>
      <c r="Y36" s="687"/>
      <c r="Z36" s="688">
        <v>1.9</v>
      </c>
      <c r="AA36" s="688"/>
      <c r="AB36" s="688"/>
      <c r="AC36" s="688"/>
      <c r="AD36" s="689" t="s">
        <v>137</v>
      </c>
      <c r="AE36" s="689"/>
      <c r="AF36" s="689"/>
      <c r="AG36" s="689"/>
      <c r="AH36" s="689"/>
      <c r="AI36" s="689"/>
      <c r="AJ36" s="689"/>
      <c r="AK36" s="689"/>
      <c r="AL36" s="690" t="s">
        <v>137</v>
      </c>
      <c r="AM36" s="691"/>
      <c r="AN36" s="691"/>
      <c r="AO36" s="692"/>
      <c r="AP36" s="235"/>
      <c r="AQ36" s="759" t="s">
        <v>332</v>
      </c>
      <c r="AR36" s="760"/>
      <c r="AS36" s="760"/>
      <c r="AT36" s="760"/>
      <c r="AU36" s="760"/>
      <c r="AV36" s="760"/>
      <c r="AW36" s="760"/>
      <c r="AX36" s="760"/>
      <c r="AY36" s="761"/>
      <c r="AZ36" s="674">
        <v>177083</v>
      </c>
      <c r="BA36" s="675"/>
      <c r="BB36" s="675"/>
      <c r="BC36" s="675"/>
      <c r="BD36" s="675"/>
      <c r="BE36" s="675"/>
      <c r="BF36" s="762"/>
      <c r="BG36" s="696" t="s">
        <v>333</v>
      </c>
      <c r="BH36" s="697"/>
      <c r="BI36" s="697"/>
      <c r="BJ36" s="697"/>
      <c r="BK36" s="697"/>
      <c r="BL36" s="697"/>
      <c r="BM36" s="697"/>
      <c r="BN36" s="697"/>
      <c r="BO36" s="697"/>
      <c r="BP36" s="697"/>
      <c r="BQ36" s="697"/>
      <c r="BR36" s="697"/>
      <c r="BS36" s="697"/>
      <c r="BT36" s="697"/>
      <c r="BU36" s="698"/>
      <c r="BV36" s="674">
        <v>6415</v>
      </c>
      <c r="BW36" s="675"/>
      <c r="BX36" s="675"/>
      <c r="BY36" s="675"/>
      <c r="BZ36" s="675"/>
      <c r="CA36" s="675"/>
      <c r="CB36" s="762"/>
      <c r="CD36" s="700" t="s">
        <v>334</v>
      </c>
      <c r="CE36" s="701"/>
      <c r="CF36" s="701"/>
      <c r="CG36" s="701"/>
      <c r="CH36" s="701"/>
      <c r="CI36" s="701"/>
      <c r="CJ36" s="701"/>
      <c r="CK36" s="701"/>
      <c r="CL36" s="701"/>
      <c r="CM36" s="701"/>
      <c r="CN36" s="701"/>
      <c r="CO36" s="701"/>
      <c r="CP36" s="701"/>
      <c r="CQ36" s="702"/>
      <c r="CR36" s="685">
        <v>806486</v>
      </c>
      <c r="CS36" s="686"/>
      <c r="CT36" s="686"/>
      <c r="CU36" s="686"/>
      <c r="CV36" s="686"/>
      <c r="CW36" s="686"/>
      <c r="CX36" s="686"/>
      <c r="CY36" s="687"/>
      <c r="CZ36" s="690">
        <v>28.7</v>
      </c>
      <c r="DA36" s="719"/>
      <c r="DB36" s="719"/>
      <c r="DC36" s="724"/>
      <c r="DD36" s="694">
        <v>355096</v>
      </c>
      <c r="DE36" s="686"/>
      <c r="DF36" s="686"/>
      <c r="DG36" s="686"/>
      <c r="DH36" s="686"/>
      <c r="DI36" s="686"/>
      <c r="DJ36" s="686"/>
      <c r="DK36" s="687"/>
      <c r="DL36" s="694">
        <v>191695</v>
      </c>
      <c r="DM36" s="686"/>
      <c r="DN36" s="686"/>
      <c r="DO36" s="686"/>
      <c r="DP36" s="686"/>
      <c r="DQ36" s="686"/>
      <c r="DR36" s="686"/>
      <c r="DS36" s="686"/>
      <c r="DT36" s="686"/>
      <c r="DU36" s="686"/>
      <c r="DV36" s="687"/>
      <c r="DW36" s="690">
        <v>11.9</v>
      </c>
      <c r="DX36" s="719"/>
      <c r="DY36" s="719"/>
      <c r="DZ36" s="719"/>
      <c r="EA36" s="719"/>
      <c r="EB36" s="719"/>
      <c r="EC36" s="720"/>
    </row>
    <row r="37" spans="2:133" ht="11.25" customHeight="1" x14ac:dyDescent="0.15">
      <c r="B37" s="682" t="s">
        <v>335</v>
      </c>
      <c r="C37" s="683"/>
      <c r="D37" s="683"/>
      <c r="E37" s="683"/>
      <c r="F37" s="683"/>
      <c r="G37" s="683"/>
      <c r="H37" s="683"/>
      <c r="I37" s="683"/>
      <c r="J37" s="683"/>
      <c r="K37" s="683"/>
      <c r="L37" s="683"/>
      <c r="M37" s="683"/>
      <c r="N37" s="683"/>
      <c r="O37" s="683"/>
      <c r="P37" s="683"/>
      <c r="Q37" s="684"/>
      <c r="R37" s="685">
        <v>165172</v>
      </c>
      <c r="S37" s="686"/>
      <c r="T37" s="686"/>
      <c r="U37" s="686"/>
      <c r="V37" s="686"/>
      <c r="W37" s="686"/>
      <c r="X37" s="686"/>
      <c r="Y37" s="687"/>
      <c r="Z37" s="688">
        <v>5.5</v>
      </c>
      <c r="AA37" s="688"/>
      <c r="AB37" s="688"/>
      <c r="AC37" s="688"/>
      <c r="AD37" s="689" t="s">
        <v>146</v>
      </c>
      <c r="AE37" s="689"/>
      <c r="AF37" s="689"/>
      <c r="AG37" s="689"/>
      <c r="AH37" s="689"/>
      <c r="AI37" s="689"/>
      <c r="AJ37" s="689"/>
      <c r="AK37" s="689"/>
      <c r="AL37" s="690" t="s">
        <v>146</v>
      </c>
      <c r="AM37" s="691"/>
      <c r="AN37" s="691"/>
      <c r="AO37" s="692"/>
      <c r="AQ37" s="763" t="s">
        <v>336</v>
      </c>
      <c r="AR37" s="764"/>
      <c r="AS37" s="764"/>
      <c r="AT37" s="764"/>
      <c r="AU37" s="764"/>
      <c r="AV37" s="764"/>
      <c r="AW37" s="764"/>
      <c r="AX37" s="764"/>
      <c r="AY37" s="765"/>
      <c r="AZ37" s="685">
        <v>46089</v>
      </c>
      <c r="BA37" s="686"/>
      <c r="BB37" s="686"/>
      <c r="BC37" s="686"/>
      <c r="BD37" s="722"/>
      <c r="BE37" s="722"/>
      <c r="BF37" s="740"/>
      <c r="BG37" s="700" t="s">
        <v>337</v>
      </c>
      <c r="BH37" s="701"/>
      <c r="BI37" s="701"/>
      <c r="BJ37" s="701"/>
      <c r="BK37" s="701"/>
      <c r="BL37" s="701"/>
      <c r="BM37" s="701"/>
      <c r="BN37" s="701"/>
      <c r="BO37" s="701"/>
      <c r="BP37" s="701"/>
      <c r="BQ37" s="701"/>
      <c r="BR37" s="701"/>
      <c r="BS37" s="701"/>
      <c r="BT37" s="701"/>
      <c r="BU37" s="702"/>
      <c r="BV37" s="685">
        <v>6415</v>
      </c>
      <c r="BW37" s="686"/>
      <c r="BX37" s="686"/>
      <c r="BY37" s="686"/>
      <c r="BZ37" s="686"/>
      <c r="CA37" s="686"/>
      <c r="CB37" s="695"/>
      <c r="CD37" s="700" t="s">
        <v>338</v>
      </c>
      <c r="CE37" s="701"/>
      <c r="CF37" s="701"/>
      <c r="CG37" s="701"/>
      <c r="CH37" s="701"/>
      <c r="CI37" s="701"/>
      <c r="CJ37" s="701"/>
      <c r="CK37" s="701"/>
      <c r="CL37" s="701"/>
      <c r="CM37" s="701"/>
      <c r="CN37" s="701"/>
      <c r="CO37" s="701"/>
      <c r="CP37" s="701"/>
      <c r="CQ37" s="702"/>
      <c r="CR37" s="685">
        <v>130378</v>
      </c>
      <c r="CS37" s="722"/>
      <c r="CT37" s="722"/>
      <c r="CU37" s="722"/>
      <c r="CV37" s="722"/>
      <c r="CW37" s="722"/>
      <c r="CX37" s="722"/>
      <c r="CY37" s="723"/>
      <c r="CZ37" s="690">
        <v>4.5999999999999996</v>
      </c>
      <c r="DA37" s="719"/>
      <c r="DB37" s="719"/>
      <c r="DC37" s="724"/>
      <c r="DD37" s="694">
        <v>127946</v>
      </c>
      <c r="DE37" s="722"/>
      <c r="DF37" s="722"/>
      <c r="DG37" s="722"/>
      <c r="DH37" s="722"/>
      <c r="DI37" s="722"/>
      <c r="DJ37" s="722"/>
      <c r="DK37" s="723"/>
      <c r="DL37" s="694">
        <v>124428</v>
      </c>
      <c r="DM37" s="722"/>
      <c r="DN37" s="722"/>
      <c r="DO37" s="722"/>
      <c r="DP37" s="722"/>
      <c r="DQ37" s="722"/>
      <c r="DR37" s="722"/>
      <c r="DS37" s="722"/>
      <c r="DT37" s="722"/>
      <c r="DU37" s="722"/>
      <c r="DV37" s="723"/>
      <c r="DW37" s="690">
        <v>7.8</v>
      </c>
      <c r="DX37" s="719"/>
      <c r="DY37" s="719"/>
      <c r="DZ37" s="719"/>
      <c r="EA37" s="719"/>
      <c r="EB37" s="719"/>
      <c r="EC37" s="720"/>
    </row>
    <row r="38" spans="2:133" ht="11.25" customHeight="1" x14ac:dyDescent="0.15">
      <c r="B38" s="682" t="s">
        <v>339</v>
      </c>
      <c r="C38" s="683"/>
      <c r="D38" s="683"/>
      <c r="E38" s="683"/>
      <c r="F38" s="683"/>
      <c r="G38" s="683"/>
      <c r="H38" s="683"/>
      <c r="I38" s="683"/>
      <c r="J38" s="683"/>
      <c r="K38" s="683"/>
      <c r="L38" s="683"/>
      <c r="M38" s="683"/>
      <c r="N38" s="683"/>
      <c r="O38" s="683"/>
      <c r="P38" s="683"/>
      <c r="Q38" s="684"/>
      <c r="R38" s="685">
        <v>23174</v>
      </c>
      <c r="S38" s="686"/>
      <c r="T38" s="686"/>
      <c r="U38" s="686"/>
      <c r="V38" s="686"/>
      <c r="W38" s="686"/>
      <c r="X38" s="686"/>
      <c r="Y38" s="687"/>
      <c r="Z38" s="688">
        <v>0.8</v>
      </c>
      <c r="AA38" s="688"/>
      <c r="AB38" s="688"/>
      <c r="AC38" s="688"/>
      <c r="AD38" s="689">
        <v>111</v>
      </c>
      <c r="AE38" s="689"/>
      <c r="AF38" s="689"/>
      <c r="AG38" s="689"/>
      <c r="AH38" s="689"/>
      <c r="AI38" s="689"/>
      <c r="AJ38" s="689"/>
      <c r="AK38" s="689"/>
      <c r="AL38" s="690">
        <v>0</v>
      </c>
      <c r="AM38" s="691"/>
      <c r="AN38" s="691"/>
      <c r="AO38" s="692"/>
      <c r="AQ38" s="763" t="s">
        <v>340</v>
      </c>
      <c r="AR38" s="764"/>
      <c r="AS38" s="764"/>
      <c r="AT38" s="764"/>
      <c r="AU38" s="764"/>
      <c r="AV38" s="764"/>
      <c r="AW38" s="764"/>
      <c r="AX38" s="764"/>
      <c r="AY38" s="765"/>
      <c r="AZ38" s="685" t="s">
        <v>146</v>
      </c>
      <c r="BA38" s="686"/>
      <c r="BB38" s="686"/>
      <c r="BC38" s="686"/>
      <c r="BD38" s="722"/>
      <c r="BE38" s="722"/>
      <c r="BF38" s="740"/>
      <c r="BG38" s="700" t="s">
        <v>341</v>
      </c>
      <c r="BH38" s="701"/>
      <c r="BI38" s="701"/>
      <c r="BJ38" s="701"/>
      <c r="BK38" s="701"/>
      <c r="BL38" s="701"/>
      <c r="BM38" s="701"/>
      <c r="BN38" s="701"/>
      <c r="BO38" s="701"/>
      <c r="BP38" s="701"/>
      <c r="BQ38" s="701"/>
      <c r="BR38" s="701"/>
      <c r="BS38" s="701"/>
      <c r="BT38" s="701"/>
      <c r="BU38" s="702"/>
      <c r="BV38" s="685">
        <v>419</v>
      </c>
      <c r="BW38" s="686"/>
      <c r="BX38" s="686"/>
      <c r="BY38" s="686"/>
      <c r="BZ38" s="686"/>
      <c r="CA38" s="686"/>
      <c r="CB38" s="695"/>
      <c r="CD38" s="700" t="s">
        <v>342</v>
      </c>
      <c r="CE38" s="701"/>
      <c r="CF38" s="701"/>
      <c r="CG38" s="701"/>
      <c r="CH38" s="701"/>
      <c r="CI38" s="701"/>
      <c r="CJ38" s="701"/>
      <c r="CK38" s="701"/>
      <c r="CL38" s="701"/>
      <c r="CM38" s="701"/>
      <c r="CN38" s="701"/>
      <c r="CO38" s="701"/>
      <c r="CP38" s="701"/>
      <c r="CQ38" s="702"/>
      <c r="CR38" s="685">
        <v>130994</v>
      </c>
      <c r="CS38" s="686"/>
      <c r="CT38" s="686"/>
      <c r="CU38" s="686"/>
      <c r="CV38" s="686"/>
      <c r="CW38" s="686"/>
      <c r="CX38" s="686"/>
      <c r="CY38" s="687"/>
      <c r="CZ38" s="690">
        <v>4.7</v>
      </c>
      <c r="DA38" s="719"/>
      <c r="DB38" s="719"/>
      <c r="DC38" s="724"/>
      <c r="DD38" s="694">
        <v>107767</v>
      </c>
      <c r="DE38" s="686"/>
      <c r="DF38" s="686"/>
      <c r="DG38" s="686"/>
      <c r="DH38" s="686"/>
      <c r="DI38" s="686"/>
      <c r="DJ38" s="686"/>
      <c r="DK38" s="687"/>
      <c r="DL38" s="694">
        <v>107767</v>
      </c>
      <c r="DM38" s="686"/>
      <c r="DN38" s="686"/>
      <c r="DO38" s="686"/>
      <c r="DP38" s="686"/>
      <c r="DQ38" s="686"/>
      <c r="DR38" s="686"/>
      <c r="DS38" s="686"/>
      <c r="DT38" s="686"/>
      <c r="DU38" s="686"/>
      <c r="DV38" s="687"/>
      <c r="DW38" s="690">
        <v>6.7</v>
      </c>
      <c r="DX38" s="719"/>
      <c r="DY38" s="719"/>
      <c r="DZ38" s="719"/>
      <c r="EA38" s="719"/>
      <c r="EB38" s="719"/>
      <c r="EC38" s="720"/>
    </row>
    <row r="39" spans="2:133" ht="11.25" customHeight="1" x14ac:dyDescent="0.15">
      <c r="B39" s="682" t="s">
        <v>343</v>
      </c>
      <c r="C39" s="683"/>
      <c r="D39" s="683"/>
      <c r="E39" s="683"/>
      <c r="F39" s="683"/>
      <c r="G39" s="683"/>
      <c r="H39" s="683"/>
      <c r="I39" s="683"/>
      <c r="J39" s="683"/>
      <c r="K39" s="683"/>
      <c r="L39" s="683"/>
      <c r="M39" s="683"/>
      <c r="N39" s="683"/>
      <c r="O39" s="683"/>
      <c r="P39" s="683"/>
      <c r="Q39" s="684"/>
      <c r="R39" s="685">
        <v>135792</v>
      </c>
      <c r="S39" s="686"/>
      <c r="T39" s="686"/>
      <c r="U39" s="686"/>
      <c r="V39" s="686"/>
      <c r="W39" s="686"/>
      <c r="X39" s="686"/>
      <c r="Y39" s="687"/>
      <c r="Z39" s="688">
        <v>4.5</v>
      </c>
      <c r="AA39" s="688"/>
      <c r="AB39" s="688"/>
      <c r="AC39" s="688"/>
      <c r="AD39" s="689" t="s">
        <v>137</v>
      </c>
      <c r="AE39" s="689"/>
      <c r="AF39" s="689"/>
      <c r="AG39" s="689"/>
      <c r="AH39" s="689"/>
      <c r="AI39" s="689"/>
      <c r="AJ39" s="689"/>
      <c r="AK39" s="689"/>
      <c r="AL39" s="690" t="s">
        <v>257</v>
      </c>
      <c r="AM39" s="691"/>
      <c r="AN39" s="691"/>
      <c r="AO39" s="692"/>
      <c r="AQ39" s="763" t="s">
        <v>344</v>
      </c>
      <c r="AR39" s="764"/>
      <c r="AS39" s="764"/>
      <c r="AT39" s="764"/>
      <c r="AU39" s="764"/>
      <c r="AV39" s="764"/>
      <c r="AW39" s="764"/>
      <c r="AX39" s="764"/>
      <c r="AY39" s="765"/>
      <c r="AZ39" s="685" t="s">
        <v>247</v>
      </c>
      <c r="BA39" s="686"/>
      <c r="BB39" s="686"/>
      <c r="BC39" s="686"/>
      <c r="BD39" s="722"/>
      <c r="BE39" s="722"/>
      <c r="BF39" s="740"/>
      <c r="BG39" s="700" t="s">
        <v>345</v>
      </c>
      <c r="BH39" s="701"/>
      <c r="BI39" s="701"/>
      <c r="BJ39" s="701"/>
      <c r="BK39" s="701"/>
      <c r="BL39" s="701"/>
      <c r="BM39" s="701"/>
      <c r="BN39" s="701"/>
      <c r="BO39" s="701"/>
      <c r="BP39" s="701"/>
      <c r="BQ39" s="701"/>
      <c r="BR39" s="701"/>
      <c r="BS39" s="701"/>
      <c r="BT39" s="701"/>
      <c r="BU39" s="702"/>
      <c r="BV39" s="685">
        <v>691</v>
      </c>
      <c r="BW39" s="686"/>
      <c r="BX39" s="686"/>
      <c r="BY39" s="686"/>
      <c r="BZ39" s="686"/>
      <c r="CA39" s="686"/>
      <c r="CB39" s="695"/>
      <c r="CD39" s="700" t="s">
        <v>346</v>
      </c>
      <c r="CE39" s="701"/>
      <c r="CF39" s="701"/>
      <c r="CG39" s="701"/>
      <c r="CH39" s="701"/>
      <c r="CI39" s="701"/>
      <c r="CJ39" s="701"/>
      <c r="CK39" s="701"/>
      <c r="CL39" s="701"/>
      <c r="CM39" s="701"/>
      <c r="CN39" s="701"/>
      <c r="CO39" s="701"/>
      <c r="CP39" s="701"/>
      <c r="CQ39" s="702"/>
      <c r="CR39" s="685">
        <v>73670</v>
      </c>
      <c r="CS39" s="722"/>
      <c r="CT39" s="722"/>
      <c r="CU39" s="722"/>
      <c r="CV39" s="722"/>
      <c r="CW39" s="722"/>
      <c r="CX39" s="722"/>
      <c r="CY39" s="723"/>
      <c r="CZ39" s="690">
        <v>2.6</v>
      </c>
      <c r="DA39" s="719"/>
      <c r="DB39" s="719"/>
      <c r="DC39" s="724"/>
      <c r="DD39" s="694">
        <v>4363</v>
      </c>
      <c r="DE39" s="722"/>
      <c r="DF39" s="722"/>
      <c r="DG39" s="722"/>
      <c r="DH39" s="722"/>
      <c r="DI39" s="722"/>
      <c r="DJ39" s="722"/>
      <c r="DK39" s="723"/>
      <c r="DL39" s="694" t="s">
        <v>241</v>
      </c>
      <c r="DM39" s="722"/>
      <c r="DN39" s="722"/>
      <c r="DO39" s="722"/>
      <c r="DP39" s="722"/>
      <c r="DQ39" s="722"/>
      <c r="DR39" s="722"/>
      <c r="DS39" s="722"/>
      <c r="DT39" s="722"/>
      <c r="DU39" s="722"/>
      <c r="DV39" s="723"/>
      <c r="DW39" s="690" t="s">
        <v>137</v>
      </c>
      <c r="DX39" s="719"/>
      <c r="DY39" s="719"/>
      <c r="DZ39" s="719"/>
      <c r="EA39" s="719"/>
      <c r="EB39" s="719"/>
      <c r="EC39" s="720"/>
    </row>
    <row r="40" spans="2:133" ht="11.25" customHeight="1" x14ac:dyDescent="0.15">
      <c r="B40" s="682" t="s">
        <v>347</v>
      </c>
      <c r="C40" s="683"/>
      <c r="D40" s="683"/>
      <c r="E40" s="683"/>
      <c r="F40" s="683"/>
      <c r="G40" s="683"/>
      <c r="H40" s="683"/>
      <c r="I40" s="683"/>
      <c r="J40" s="683"/>
      <c r="K40" s="683"/>
      <c r="L40" s="683"/>
      <c r="M40" s="683"/>
      <c r="N40" s="683"/>
      <c r="O40" s="683"/>
      <c r="P40" s="683"/>
      <c r="Q40" s="684"/>
      <c r="R40" s="685" t="s">
        <v>241</v>
      </c>
      <c r="S40" s="686"/>
      <c r="T40" s="686"/>
      <c r="U40" s="686"/>
      <c r="V40" s="686"/>
      <c r="W40" s="686"/>
      <c r="X40" s="686"/>
      <c r="Y40" s="687"/>
      <c r="Z40" s="688" t="s">
        <v>146</v>
      </c>
      <c r="AA40" s="688"/>
      <c r="AB40" s="688"/>
      <c r="AC40" s="688"/>
      <c r="AD40" s="689" t="s">
        <v>146</v>
      </c>
      <c r="AE40" s="689"/>
      <c r="AF40" s="689"/>
      <c r="AG40" s="689"/>
      <c r="AH40" s="689"/>
      <c r="AI40" s="689"/>
      <c r="AJ40" s="689"/>
      <c r="AK40" s="689"/>
      <c r="AL40" s="690" t="s">
        <v>241</v>
      </c>
      <c r="AM40" s="691"/>
      <c r="AN40" s="691"/>
      <c r="AO40" s="692"/>
      <c r="AQ40" s="763" t="s">
        <v>348</v>
      </c>
      <c r="AR40" s="764"/>
      <c r="AS40" s="764"/>
      <c r="AT40" s="764"/>
      <c r="AU40" s="764"/>
      <c r="AV40" s="764"/>
      <c r="AW40" s="764"/>
      <c r="AX40" s="764"/>
      <c r="AY40" s="765"/>
      <c r="AZ40" s="685" t="s">
        <v>241</v>
      </c>
      <c r="BA40" s="686"/>
      <c r="BB40" s="686"/>
      <c r="BC40" s="686"/>
      <c r="BD40" s="722"/>
      <c r="BE40" s="722"/>
      <c r="BF40" s="740"/>
      <c r="BG40" s="766" t="s">
        <v>349</v>
      </c>
      <c r="BH40" s="767"/>
      <c r="BI40" s="767"/>
      <c r="BJ40" s="767"/>
      <c r="BK40" s="767"/>
      <c r="BL40" s="236"/>
      <c r="BM40" s="701" t="s">
        <v>350</v>
      </c>
      <c r="BN40" s="701"/>
      <c r="BO40" s="701"/>
      <c r="BP40" s="701"/>
      <c r="BQ40" s="701"/>
      <c r="BR40" s="701"/>
      <c r="BS40" s="701"/>
      <c r="BT40" s="701"/>
      <c r="BU40" s="702"/>
      <c r="BV40" s="685">
        <v>109</v>
      </c>
      <c r="BW40" s="686"/>
      <c r="BX40" s="686"/>
      <c r="BY40" s="686"/>
      <c r="BZ40" s="686"/>
      <c r="CA40" s="686"/>
      <c r="CB40" s="695"/>
      <c r="CD40" s="700" t="s">
        <v>351</v>
      </c>
      <c r="CE40" s="701"/>
      <c r="CF40" s="701"/>
      <c r="CG40" s="701"/>
      <c r="CH40" s="701"/>
      <c r="CI40" s="701"/>
      <c r="CJ40" s="701"/>
      <c r="CK40" s="701"/>
      <c r="CL40" s="701"/>
      <c r="CM40" s="701"/>
      <c r="CN40" s="701"/>
      <c r="CO40" s="701"/>
      <c r="CP40" s="701"/>
      <c r="CQ40" s="702"/>
      <c r="CR40" s="685">
        <v>4202</v>
      </c>
      <c r="CS40" s="686"/>
      <c r="CT40" s="686"/>
      <c r="CU40" s="686"/>
      <c r="CV40" s="686"/>
      <c r="CW40" s="686"/>
      <c r="CX40" s="686"/>
      <c r="CY40" s="687"/>
      <c r="CZ40" s="690">
        <v>0.1</v>
      </c>
      <c r="DA40" s="719"/>
      <c r="DB40" s="719"/>
      <c r="DC40" s="724"/>
      <c r="DD40" s="694" t="s">
        <v>146</v>
      </c>
      <c r="DE40" s="686"/>
      <c r="DF40" s="686"/>
      <c r="DG40" s="686"/>
      <c r="DH40" s="686"/>
      <c r="DI40" s="686"/>
      <c r="DJ40" s="686"/>
      <c r="DK40" s="687"/>
      <c r="DL40" s="694" t="s">
        <v>137</v>
      </c>
      <c r="DM40" s="686"/>
      <c r="DN40" s="686"/>
      <c r="DO40" s="686"/>
      <c r="DP40" s="686"/>
      <c r="DQ40" s="686"/>
      <c r="DR40" s="686"/>
      <c r="DS40" s="686"/>
      <c r="DT40" s="686"/>
      <c r="DU40" s="686"/>
      <c r="DV40" s="687"/>
      <c r="DW40" s="690" t="s">
        <v>257</v>
      </c>
      <c r="DX40" s="719"/>
      <c r="DY40" s="719"/>
      <c r="DZ40" s="719"/>
      <c r="EA40" s="719"/>
      <c r="EB40" s="719"/>
      <c r="EC40" s="720"/>
    </row>
    <row r="41" spans="2:133" ht="11.25" customHeight="1" x14ac:dyDescent="0.15">
      <c r="B41" s="682" t="s">
        <v>352</v>
      </c>
      <c r="C41" s="683"/>
      <c r="D41" s="683"/>
      <c r="E41" s="683"/>
      <c r="F41" s="683"/>
      <c r="G41" s="683"/>
      <c r="H41" s="683"/>
      <c r="I41" s="683"/>
      <c r="J41" s="683"/>
      <c r="K41" s="683"/>
      <c r="L41" s="683"/>
      <c r="M41" s="683"/>
      <c r="N41" s="683"/>
      <c r="O41" s="683"/>
      <c r="P41" s="683"/>
      <c r="Q41" s="684"/>
      <c r="R41" s="685" t="s">
        <v>137</v>
      </c>
      <c r="S41" s="686"/>
      <c r="T41" s="686"/>
      <c r="U41" s="686"/>
      <c r="V41" s="686"/>
      <c r="W41" s="686"/>
      <c r="X41" s="686"/>
      <c r="Y41" s="687"/>
      <c r="Z41" s="688" t="s">
        <v>146</v>
      </c>
      <c r="AA41" s="688"/>
      <c r="AB41" s="688"/>
      <c r="AC41" s="688"/>
      <c r="AD41" s="689" t="s">
        <v>247</v>
      </c>
      <c r="AE41" s="689"/>
      <c r="AF41" s="689"/>
      <c r="AG41" s="689"/>
      <c r="AH41" s="689"/>
      <c r="AI41" s="689"/>
      <c r="AJ41" s="689"/>
      <c r="AK41" s="689"/>
      <c r="AL41" s="690" t="s">
        <v>137</v>
      </c>
      <c r="AM41" s="691"/>
      <c r="AN41" s="691"/>
      <c r="AO41" s="692"/>
      <c r="AQ41" s="763" t="s">
        <v>353</v>
      </c>
      <c r="AR41" s="764"/>
      <c r="AS41" s="764"/>
      <c r="AT41" s="764"/>
      <c r="AU41" s="764"/>
      <c r="AV41" s="764"/>
      <c r="AW41" s="764"/>
      <c r="AX41" s="764"/>
      <c r="AY41" s="765"/>
      <c r="AZ41" s="685">
        <v>34555</v>
      </c>
      <c r="BA41" s="686"/>
      <c r="BB41" s="686"/>
      <c r="BC41" s="686"/>
      <c r="BD41" s="722"/>
      <c r="BE41" s="722"/>
      <c r="BF41" s="740"/>
      <c r="BG41" s="766"/>
      <c r="BH41" s="767"/>
      <c r="BI41" s="767"/>
      <c r="BJ41" s="767"/>
      <c r="BK41" s="767"/>
      <c r="BL41" s="236"/>
      <c r="BM41" s="701" t="s">
        <v>354</v>
      </c>
      <c r="BN41" s="701"/>
      <c r="BO41" s="701"/>
      <c r="BP41" s="701"/>
      <c r="BQ41" s="701"/>
      <c r="BR41" s="701"/>
      <c r="BS41" s="701"/>
      <c r="BT41" s="701"/>
      <c r="BU41" s="702"/>
      <c r="BV41" s="685">
        <v>1</v>
      </c>
      <c r="BW41" s="686"/>
      <c r="BX41" s="686"/>
      <c r="BY41" s="686"/>
      <c r="BZ41" s="686"/>
      <c r="CA41" s="686"/>
      <c r="CB41" s="695"/>
      <c r="CD41" s="700" t="s">
        <v>355</v>
      </c>
      <c r="CE41" s="701"/>
      <c r="CF41" s="701"/>
      <c r="CG41" s="701"/>
      <c r="CH41" s="701"/>
      <c r="CI41" s="701"/>
      <c r="CJ41" s="701"/>
      <c r="CK41" s="701"/>
      <c r="CL41" s="701"/>
      <c r="CM41" s="701"/>
      <c r="CN41" s="701"/>
      <c r="CO41" s="701"/>
      <c r="CP41" s="701"/>
      <c r="CQ41" s="702"/>
      <c r="CR41" s="685" t="s">
        <v>146</v>
      </c>
      <c r="CS41" s="722"/>
      <c r="CT41" s="722"/>
      <c r="CU41" s="722"/>
      <c r="CV41" s="722"/>
      <c r="CW41" s="722"/>
      <c r="CX41" s="722"/>
      <c r="CY41" s="723"/>
      <c r="CZ41" s="690" t="s">
        <v>146</v>
      </c>
      <c r="DA41" s="719"/>
      <c r="DB41" s="719"/>
      <c r="DC41" s="724"/>
      <c r="DD41" s="694" t="s">
        <v>146</v>
      </c>
      <c r="DE41" s="722"/>
      <c r="DF41" s="722"/>
      <c r="DG41" s="722"/>
      <c r="DH41" s="722"/>
      <c r="DI41" s="722"/>
      <c r="DJ41" s="722"/>
      <c r="DK41" s="723"/>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682" t="s">
        <v>356</v>
      </c>
      <c r="C42" s="683"/>
      <c r="D42" s="683"/>
      <c r="E42" s="683"/>
      <c r="F42" s="683"/>
      <c r="G42" s="683"/>
      <c r="H42" s="683"/>
      <c r="I42" s="683"/>
      <c r="J42" s="683"/>
      <c r="K42" s="683"/>
      <c r="L42" s="683"/>
      <c r="M42" s="683"/>
      <c r="N42" s="683"/>
      <c r="O42" s="683"/>
      <c r="P42" s="683"/>
      <c r="Q42" s="684"/>
      <c r="R42" s="685">
        <v>98796</v>
      </c>
      <c r="S42" s="686"/>
      <c r="T42" s="686"/>
      <c r="U42" s="686"/>
      <c r="V42" s="686"/>
      <c r="W42" s="686"/>
      <c r="X42" s="686"/>
      <c r="Y42" s="687"/>
      <c r="Z42" s="688">
        <v>3.3</v>
      </c>
      <c r="AA42" s="688"/>
      <c r="AB42" s="688"/>
      <c r="AC42" s="688"/>
      <c r="AD42" s="689" t="s">
        <v>146</v>
      </c>
      <c r="AE42" s="689"/>
      <c r="AF42" s="689"/>
      <c r="AG42" s="689"/>
      <c r="AH42" s="689"/>
      <c r="AI42" s="689"/>
      <c r="AJ42" s="689"/>
      <c r="AK42" s="689"/>
      <c r="AL42" s="690" t="s">
        <v>241</v>
      </c>
      <c r="AM42" s="691"/>
      <c r="AN42" s="691"/>
      <c r="AO42" s="692"/>
      <c r="AQ42" s="784" t="s">
        <v>357</v>
      </c>
      <c r="AR42" s="785"/>
      <c r="AS42" s="785"/>
      <c r="AT42" s="785"/>
      <c r="AU42" s="785"/>
      <c r="AV42" s="785"/>
      <c r="AW42" s="785"/>
      <c r="AX42" s="785"/>
      <c r="AY42" s="786"/>
      <c r="AZ42" s="776">
        <v>96439</v>
      </c>
      <c r="BA42" s="777"/>
      <c r="BB42" s="777"/>
      <c r="BC42" s="777"/>
      <c r="BD42" s="756"/>
      <c r="BE42" s="756"/>
      <c r="BF42" s="758"/>
      <c r="BG42" s="768"/>
      <c r="BH42" s="769"/>
      <c r="BI42" s="769"/>
      <c r="BJ42" s="769"/>
      <c r="BK42" s="769"/>
      <c r="BL42" s="237"/>
      <c r="BM42" s="711" t="s">
        <v>358</v>
      </c>
      <c r="BN42" s="711"/>
      <c r="BO42" s="711"/>
      <c r="BP42" s="711"/>
      <c r="BQ42" s="711"/>
      <c r="BR42" s="711"/>
      <c r="BS42" s="711"/>
      <c r="BT42" s="711"/>
      <c r="BU42" s="712"/>
      <c r="BV42" s="776">
        <v>363</v>
      </c>
      <c r="BW42" s="777"/>
      <c r="BX42" s="777"/>
      <c r="BY42" s="777"/>
      <c r="BZ42" s="777"/>
      <c r="CA42" s="777"/>
      <c r="CB42" s="783"/>
      <c r="CD42" s="682" t="s">
        <v>359</v>
      </c>
      <c r="CE42" s="683"/>
      <c r="CF42" s="683"/>
      <c r="CG42" s="683"/>
      <c r="CH42" s="683"/>
      <c r="CI42" s="683"/>
      <c r="CJ42" s="683"/>
      <c r="CK42" s="683"/>
      <c r="CL42" s="683"/>
      <c r="CM42" s="683"/>
      <c r="CN42" s="683"/>
      <c r="CO42" s="683"/>
      <c r="CP42" s="683"/>
      <c r="CQ42" s="684"/>
      <c r="CR42" s="685">
        <v>182517</v>
      </c>
      <c r="CS42" s="686"/>
      <c r="CT42" s="686"/>
      <c r="CU42" s="686"/>
      <c r="CV42" s="686"/>
      <c r="CW42" s="686"/>
      <c r="CX42" s="686"/>
      <c r="CY42" s="687"/>
      <c r="CZ42" s="690">
        <v>6.5</v>
      </c>
      <c r="DA42" s="691"/>
      <c r="DB42" s="691"/>
      <c r="DC42" s="703"/>
      <c r="DD42" s="694">
        <v>32685</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43" s="726" t="s">
        <v>360</v>
      </c>
      <c r="C43" s="727"/>
      <c r="D43" s="727"/>
      <c r="E43" s="727"/>
      <c r="F43" s="727"/>
      <c r="G43" s="727"/>
      <c r="H43" s="727"/>
      <c r="I43" s="727"/>
      <c r="J43" s="727"/>
      <c r="K43" s="727"/>
      <c r="L43" s="727"/>
      <c r="M43" s="727"/>
      <c r="N43" s="727"/>
      <c r="O43" s="727"/>
      <c r="P43" s="727"/>
      <c r="Q43" s="728"/>
      <c r="R43" s="776">
        <v>3008703</v>
      </c>
      <c r="S43" s="777"/>
      <c r="T43" s="777"/>
      <c r="U43" s="777"/>
      <c r="V43" s="777"/>
      <c r="W43" s="777"/>
      <c r="X43" s="777"/>
      <c r="Y43" s="778"/>
      <c r="Z43" s="779">
        <v>100</v>
      </c>
      <c r="AA43" s="779"/>
      <c r="AB43" s="779"/>
      <c r="AC43" s="779"/>
      <c r="AD43" s="780">
        <v>1506070</v>
      </c>
      <c r="AE43" s="780"/>
      <c r="AF43" s="780"/>
      <c r="AG43" s="780"/>
      <c r="AH43" s="780"/>
      <c r="AI43" s="780"/>
      <c r="AJ43" s="780"/>
      <c r="AK43" s="780"/>
      <c r="AL43" s="781">
        <v>100</v>
      </c>
      <c r="AM43" s="757"/>
      <c r="AN43" s="757"/>
      <c r="AO43" s="782"/>
      <c r="BV43" s="238"/>
      <c r="BW43" s="238"/>
      <c r="BX43" s="238"/>
      <c r="BY43" s="238"/>
      <c r="BZ43" s="238"/>
      <c r="CA43" s="238"/>
      <c r="CB43" s="238"/>
      <c r="CD43" s="682" t="s">
        <v>361</v>
      </c>
      <c r="CE43" s="683"/>
      <c r="CF43" s="683"/>
      <c r="CG43" s="683"/>
      <c r="CH43" s="683"/>
      <c r="CI43" s="683"/>
      <c r="CJ43" s="683"/>
      <c r="CK43" s="683"/>
      <c r="CL43" s="683"/>
      <c r="CM43" s="683"/>
      <c r="CN43" s="683"/>
      <c r="CO43" s="683"/>
      <c r="CP43" s="683"/>
      <c r="CQ43" s="684"/>
      <c r="CR43" s="685">
        <v>5253</v>
      </c>
      <c r="CS43" s="722"/>
      <c r="CT43" s="722"/>
      <c r="CU43" s="722"/>
      <c r="CV43" s="722"/>
      <c r="CW43" s="722"/>
      <c r="CX43" s="722"/>
      <c r="CY43" s="723"/>
      <c r="CZ43" s="690">
        <v>0.2</v>
      </c>
      <c r="DA43" s="719"/>
      <c r="DB43" s="719"/>
      <c r="DC43" s="724"/>
      <c r="DD43" s="694">
        <v>5253</v>
      </c>
      <c r="DE43" s="722"/>
      <c r="DF43" s="722"/>
      <c r="DG43" s="722"/>
      <c r="DH43" s="722"/>
      <c r="DI43" s="722"/>
      <c r="DJ43" s="722"/>
      <c r="DK43" s="723"/>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308</v>
      </c>
      <c r="CE44" s="798"/>
      <c r="CF44" s="682" t="s">
        <v>362</v>
      </c>
      <c r="CG44" s="683"/>
      <c r="CH44" s="683"/>
      <c r="CI44" s="683"/>
      <c r="CJ44" s="683"/>
      <c r="CK44" s="683"/>
      <c r="CL44" s="683"/>
      <c r="CM44" s="683"/>
      <c r="CN44" s="683"/>
      <c r="CO44" s="683"/>
      <c r="CP44" s="683"/>
      <c r="CQ44" s="684"/>
      <c r="CR44" s="685">
        <v>182517</v>
      </c>
      <c r="CS44" s="686"/>
      <c r="CT44" s="686"/>
      <c r="CU44" s="686"/>
      <c r="CV44" s="686"/>
      <c r="CW44" s="686"/>
      <c r="CX44" s="686"/>
      <c r="CY44" s="687"/>
      <c r="CZ44" s="690">
        <v>6.5</v>
      </c>
      <c r="DA44" s="691"/>
      <c r="DB44" s="691"/>
      <c r="DC44" s="703"/>
      <c r="DD44" s="694">
        <v>32685</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364</v>
      </c>
      <c r="CG45" s="683"/>
      <c r="CH45" s="683"/>
      <c r="CI45" s="683"/>
      <c r="CJ45" s="683"/>
      <c r="CK45" s="683"/>
      <c r="CL45" s="683"/>
      <c r="CM45" s="683"/>
      <c r="CN45" s="683"/>
      <c r="CO45" s="683"/>
      <c r="CP45" s="683"/>
      <c r="CQ45" s="684"/>
      <c r="CR45" s="685">
        <v>109001</v>
      </c>
      <c r="CS45" s="722"/>
      <c r="CT45" s="722"/>
      <c r="CU45" s="722"/>
      <c r="CV45" s="722"/>
      <c r="CW45" s="722"/>
      <c r="CX45" s="722"/>
      <c r="CY45" s="723"/>
      <c r="CZ45" s="690">
        <v>3.9</v>
      </c>
      <c r="DA45" s="719"/>
      <c r="DB45" s="719"/>
      <c r="DC45" s="724"/>
      <c r="DD45" s="694">
        <v>11528</v>
      </c>
      <c r="DE45" s="722"/>
      <c r="DF45" s="722"/>
      <c r="DG45" s="722"/>
      <c r="DH45" s="722"/>
      <c r="DI45" s="722"/>
      <c r="DJ45" s="722"/>
      <c r="DK45" s="723"/>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366</v>
      </c>
      <c r="CG46" s="683"/>
      <c r="CH46" s="683"/>
      <c r="CI46" s="683"/>
      <c r="CJ46" s="683"/>
      <c r="CK46" s="683"/>
      <c r="CL46" s="683"/>
      <c r="CM46" s="683"/>
      <c r="CN46" s="683"/>
      <c r="CO46" s="683"/>
      <c r="CP46" s="683"/>
      <c r="CQ46" s="684"/>
      <c r="CR46" s="685">
        <v>73516</v>
      </c>
      <c r="CS46" s="686"/>
      <c r="CT46" s="686"/>
      <c r="CU46" s="686"/>
      <c r="CV46" s="686"/>
      <c r="CW46" s="686"/>
      <c r="CX46" s="686"/>
      <c r="CY46" s="687"/>
      <c r="CZ46" s="690">
        <v>2.6</v>
      </c>
      <c r="DA46" s="691"/>
      <c r="DB46" s="691"/>
      <c r="DC46" s="703"/>
      <c r="DD46" s="694">
        <v>21157</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368</v>
      </c>
      <c r="CG47" s="683"/>
      <c r="CH47" s="683"/>
      <c r="CI47" s="683"/>
      <c r="CJ47" s="683"/>
      <c r="CK47" s="683"/>
      <c r="CL47" s="683"/>
      <c r="CM47" s="683"/>
      <c r="CN47" s="683"/>
      <c r="CO47" s="683"/>
      <c r="CP47" s="683"/>
      <c r="CQ47" s="684"/>
      <c r="CR47" s="685" t="s">
        <v>146</v>
      </c>
      <c r="CS47" s="722"/>
      <c r="CT47" s="722"/>
      <c r="CU47" s="722"/>
      <c r="CV47" s="722"/>
      <c r="CW47" s="722"/>
      <c r="CX47" s="722"/>
      <c r="CY47" s="723"/>
      <c r="CZ47" s="690" t="s">
        <v>146</v>
      </c>
      <c r="DA47" s="719"/>
      <c r="DB47" s="719"/>
      <c r="DC47" s="724"/>
      <c r="DD47" s="694" t="s">
        <v>137</v>
      </c>
      <c r="DE47" s="722"/>
      <c r="DF47" s="722"/>
      <c r="DG47" s="722"/>
      <c r="DH47" s="722"/>
      <c r="DI47" s="722"/>
      <c r="DJ47" s="722"/>
      <c r="DK47" s="723"/>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369</v>
      </c>
      <c r="CG48" s="683"/>
      <c r="CH48" s="683"/>
      <c r="CI48" s="683"/>
      <c r="CJ48" s="683"/>
      <c r="CK48" s="683"/>
      <c r="CL48" s="683"/>
      <c r="CM48" s="683"/>
      <c r="CN48" s="683"/>
      <c r="CO48" s="683"/>
      <c r="CP48" s="683"/>
      <c r="CQ48" s="684"/>
      <c r="CR48" s="685" t="s">
        <v>146</v>
      </c>
      <c r="CS48" s="686"/>
      <c r="CT48" s="686"/>
      <c r="CU48" s="686"/>
      <c r="CV48" s="686"/>
      <c r="CW48" s="686"/>
      <c r="CX48" s="686"/>
      <c r="CY48" s="687"/>
      <c r="CZ48" s="690" t="s">
        <v>146</v>
      </c>
      <c r="DA48" s="691"/>
      <c r="DB48" s="691"/>
      <c r="DC48" s="703"/>
      <c r="DD48" s="694" t="s">
        <v>146</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370</v>
      </c>
      <c r="CE49" s="727"/>
      <c r="CF49" s="727"/>
      <c r="CG49" s="727"/>
      <c r="CH49" s="727"/>
      <c r="CI49" s="727"/>
      <c r="CJ49" s="727"/>
      <c r="CK49" s="727"/>
      <c r="CL49" s="727"/>
      <c r="CM49" s="727"/>
      <c r="CN49" s="727"/>
      <c r="CO49" s="727"/>
      <c r="CP49" s="727"/>
      <c r="CQ49" s="728"/>
      <c r="CR49" s="776">
        <v>2812500</v>
      </c>
      <c r="CS49" s="756"/>
      <c r="CT49" s="756"/>
      <c r="CU49" s="756"/>
      <c r="CV49" s="756"/>
      <c r="CW49" s="756"/>
      <c r="CX49" s="756"/>
      <c r="CY49" s="787"/>
      <c r="CZ49" s="781">
        <v>100</v>
      </c>
      <c r="DA49" s="788"/>
      <c r="DB49" s="788"/>
      <c r="DC49" s="789"/>
      <c r="DD49" s="790">
        <v>1628234</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heic0k7OIhIuEdf4nHeGtnR7U3vubAsaM9Kc/M9yGVxP3FJHBRCz23cv+0Mg+Kh+OQ/vXP9N/iI1y3BEIu7DyA==" saltValue="EPwEmlyNIkt33YLLp7OaK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372</v>
      </c>
      <c r="DK2" s="833"/>
      <c r="DL2" s="833"/>
      <c r="DM2" s="833"/>
      <c r="DN2" s="833"/>
      <c r="DO2" s="834"/>
      <c r="DP2" s="251"/>
      <c r="DQ2" s="832" t="s">
        <v>373</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374</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376</v>
      </c>
      <c r="B5" s="827"/>
      <c r="C5" s="827"/>
      <c r="D5" s="827"/>
      <c r="E5" s="827"/>
      <c r="F5" s="827"/>
      <c r="G5" s="827"/>
      <c r="H5" s="827"/>
      <c r="I5" s="827"/>
      <c r="J5" s="827"/>
      <c r="K5" s="827"/>
      <c r="L5" s="827"/>
      <c r="M5" s="827"/>
      <c r="N5" s="827"/>
      <c r="O5" s="827"/>
      <c r="P5" s="828"/>
      <c r="Q5" s="803" t="s">
        <v>377</v>
      </c>
      <c r="R5" s="804"/>
      <c r="S5" s="804"/>
      <c r="T5" s="804"/>
      <c r="U5" s="805"/>
      <c r="V5" s="803" t="s">
        <v>378</v>
      </c>
      <c r="W5" s="804"/>
      <c r="X5" s="804"/>
      <c r="Y5" s="804"/>
      <c r="Z5" s="805"/>
      <c r="AA5" s="803" t="s">
        <v>379</v>
      </c>
      <c r="AB5" s="804"/>
      <c r="AC5" s="804"/>
      <c r="AD5" s="804"/>
      <c r="AE5" s="804"/>
      <c r="AF5" s="836" t="s">
        <v>380</v>
      </c>
      <c r="AG5" s="804"/>
      <c r="AH5" s="804"/>
      <c r="AI5" s="804"/>
      <c r="AJ5" s="815"/>
      <c r="AK5" s="804" t="s">
        <v>381</v>
      </c>
      <c r="AL5" s="804"/>
      <c r="AM5" s="804"/>
      <c r="AN5" s="804"/>
      <c r="AO5" s="805"/>
      <c r="AP5" s="803" t="s">
        <v>382</v>
      </c>
      <c r="AQ5" s="804"/>
      <c r="AR5" s="804"/>
      <c r="AS5" s="804"/>
      <c r="AT5" s="805"/>
      <c r="AU5" s="803" t="s">
        <v>383</v>
      </c>
      <c r="AV5" s="804"/>
      <c r="AW5" s="804"/>
      <c r="AX5" s="804"/>
      <c r="AY5" s="815"/>
      <c r="AZ5" s="258"/>
      <c r="BA5" s="258"/>
      <c r="BB5" s="258"/>
      <c r="BC5" s="258"/>
      <c r="BD5" s="258"/>
      <c r="BE5" s="259"/>
      <c r="BF5" s="259"/>
      <c r="BG5" s="259"/>
      <c r="BH5" s="259"/>
      <c r="BI5" s="259"/>
      <c r="BJ5" s="259"/>
      <c r="BK5" s="259"/>
      <c r="BL5" s="259"/>
      <c r="BM5" s="259"/>
      <c r="BN5" s="259"/>
      <c r="BO5" s="259"/>
      <c r="BP5" s="259"/>
      <c r="BQ5" s="826" t="s">
        <v>384</v>
      </c>
      <c r="BR5" s="827"/>
      <c r="BS5" s="827"/>
      <c r="BT5" s="827"/>
      <c r="BU5" s="827"/>
      <c r="BV5" s="827"/>
      <c r="BW5" s="827"/>
      <c r="BX5" s="827"/>
      <c r="BY5" s="827"/>
      <c r="BZ5" s="827"/>
      <c r="CA5" s="827"/>
      <c r="CB5" s="827"/>
      <c r="CC5" s="827"/>
      <c r="CD5" s="827"/>
      <c r="CE5" s="827"/>
      <c r="CF5" s="827"/>
      <c r="CG5" s="828"/>
      <c r="CH5" s="803" t="s">
        <v>385</v>
      </c>
      <c r="CI5" s="804"/>
      <c r="CJ5" s="804"/>
      <c r="CK5" s="804"/>
      <c r="CL5" s="805"/>
      <c r="CM5" s="803" t="s">
        <v>386</v>
      </c>
      <c r="CN5" s="804"/>
      <c r="CO5" s="804"/>
      <c r="CP5" s="804"/>
      <c r="CQ5" s="805"/>
      <c r="CR5" s="803" t="s">
        <v>387</v>
      </c>
      <c r="CS5" s="804"/>
      <c r="CT5" s="804"/>
      <c r="CU5" s="804"/>
      <c r="CV5" s="805"/>
      <c r="CW5" s="803" t="s">
        <v>388</v>
      </c>
      <c r="CX5" s="804"/>
      <c r="CY5" s="804"/>
      <c r="CZ5" s="804"/>
      <c r="DA5" s="805"/>
      <c r="DB5" s="803" t="s">
        <v>389</v>
      </c>
      <c r="DC5" s="804"/>
      <c r="DD5" s="804"/>
      <c r="DE5" s="804"/>
      <c r="DF5" s="805"/>
      <c r="DG5" s="809" t="s">
        <v>390</v>
      </c>
      <c r="DH5" s="810"/>
      <c r="DI5" s="810"/>
      <c r="DJ5" s="810"/>
      <c r="DK5" s="811"/>
      <c r="DL5" s="809" t="s">
        <v>391</v>
      </c>
      <c r="DM5" s="810"/>
      <c r="DN5" s="810"/>
      <c r="DO5" s="810"/>
      <c r="DP5" s="811"/>
      <c r="DQ5" s="803" t="s">
        <v>392</v>
      </c>
      <c r="DR5" s="804"/>
      <c r="DS5" s="804"/>
      <c r="DT5" s="804"/>
      <c r="DU5" s="805"/>
      <c r="DV5" s="803" t="s">
        <v>383</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393</v>
      </c>
      <c r="C7" s="818"/>
      <c r="D7" s="818"/>
      <c r="E7" s="818"/>
      <c r="F7" s="818"/>
      <c r="G7" s="818"/>
      <c r="H7" s="818"/>
      <c r="I7" s="818"/>
      <c r="J7" s="818"/>
      <c r="K7" s="818"/>
      <c r="L7" s="818"/>
      <c r="M7" s="818"/>
      <c r="N7" s="818"/>
      <c r="O7" s="818"/>
      <c r="P7" s="819"/>
      <c r="Q7" s="820">
        <v>3009</v>
      </c>
      <c r="R7" s="821"/>
      <c r="S7" s="821"/>
      <c r="T7" s="821"/>
      <c r="U7" s="821"/>
      <c r="V7" s="821">
        <v>2813</v>
      </c>
      <c r="W7" s="821"/>
      <c r="X7" s="821"/>
      <c r="Y7" s="821"/>
      <c r="Z7" s="821"/>
      <c r="AA7" s="821">
        <v>196</v>
      </c>
      <c r="AB7" s="821"/>
      <c r="AC7" s="821"/>
      <c r="AD7" s="821"/>
      <c r="AE7" s="822"/>
      <c r="AF7" s="823">
        <v>188</v>
      </c>
      <c r="AG7" s="824"/>
      <c r="AH7" s="824"/>
      <c r="AI7" s="824"/>
      <c r="AJ7" s="825"/>
      <c r="AK7" s="860">
        <v>0</v>
      </c>
      <c r="AL7" s="861"/>
      <c r="AM7" s="861"/>
      <c r="AN7" s="861"/>
      <c r="AO7" s="861"/>
      <c r="AP7" s="861">
        <v>2339</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577</v>
      </c>
      <c r="BT7" s="865"/>
      <c r="BU7" s="865"/>
      <c r="BV7" s="865"/>
      <c r="BW7" s="865"/>
      <c r="BX7" s="865"/>
      <c r="BY7" s="865"/>
      <c r="BZ7" s="865"/>
      <c r="CA7" s="865"/>
      <c r="CB7" s="865"/>
      <c r="CC7" s="865"/>
      <c r="CD7" s="865"/>
      <c r="CE7" s="865"/>
      <c r="CF7" s="865"/>
      <c r="CG7" s="866"/>
      <c r="CH7" s="857">
        <v>0</v>
      </c>
      <c r="CI7" s="858"/>
      <c r="CJ7" s="858"/>
      <c r="CK7" s="858"/>
      <c r="CL7" s="859"/>
      <c r="CM7" s="857">
        <v>74</v>
      </c>
      <c r="CN7" s="858"/>
      <c r="CO7" s="858"/>
      <c r="CP7" s="858"/>
      <c r="CQ7" s="859"/>
      <c r="CR7" s="857">
        <v>5</v>
      </c>
      <c r="CS7" s="858"/>
      <c r="CT7" s="858"/>
      <c r="CU7" s="858"/>
      <c r="CV7" s="859"/>
      <c r="CW7" s="857">
        <v>0</v>
      </c>
      <c r="CX7" s="858"/>
      <c r="CY7" s="858"/>
      <c r="CZ7" s="858"/>
      <c r="DA7" s="859"/>
      <c r="DB7" s="857">
        <v>0</v>
      </c>
      <c r="DC7" s="858"/>
      <c r="DD7" s="858"/>
      <c r="DE7" s="858"/>
      <c r="DF7" s="859"/>
      <c r="DG7" s="857" t="s">
        <v>516</v>
      </c>
      <c r="DH7" s="858"/>
      <c r="DI7" s="858"/>
      <c r="DJ7" s="858"/>
      <c r="DK7" s="859"/>
      <c r="DL7" s="857" t="s">
        <v>516</v>
      </c>
      <c r="DM7" s="858"/>
      <c r="DN7" s="858"/>
      <c r="DO7" s="858"/>
      <c r="DP7" s="859"/>
      <c r="DQ7" s="857"/>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578</v>
      </c>
      <c r="BT8" s="855"/>
      <c r="BU8" s="855"/>
      <c r="BV8" s="855"/>
      <c r="BW8" s="855"/>
      <c r="BX8" s="855"/>
      <c r="BY8" s="855"/>
      <c r="BZ8" s="855"/>
      <c r="CA8" s="855"/>
      <c r="CB8" s="855"/>
      <c r="CC8" s="855"/>
      <c r="CD8" s="855"/>
      <c r="CE8" s="855"/>
      <c r="CF8" s="855"/>
      <c r="CG8" s="856"/>
      <c r="CH8" s="867">
        <v>1</v>
      </c>
      <c r="CI8" s="868"/>
      <c r="CJ8" s="868"/>
      <c r="CK8" s="868"/>
      <c r="CL8" s="869"/>
      <c r="CM8" s="867">
        <v>44</v>
      </c>
      <c r="CN8" s="868"/>
      <c r="CO8" s="868"/>
      <c r="CP8" s="868"/>
      <c r="CQ8" s="869"/>
      <c r="CR8" s="867">
        <v>10</v>
      </c>
      <c r="CS8" s="868"/>
      <c r="CT8" s="868"/>
      <c r="CU8" s="868"/>
      <c r="CV8" s="869"/>
      <c r="CW8" s="867">
        <v>0</v>
      </c>
      <c r="CX8" s="868"/>
      <c r="CY8" s="868"/>
      <c r="CZ8" s="868"/>
      <c r="DA8" s="869"/>
      <c r="DB8" s="867">
        <v>0</v>
      </c>
      <c r="DC8" s="868"/>
      <c r="DD8" s="868"/>
      <c r="DE8" s="868"/>
      <c r="DF8" s="869"/>
      <c r="DG8" s="867" t="s">
        <v>516</v>
      </c>
      <c r="DH8" s="868"/>
      <c r="DI8" s="868"/>
      <c r="DJ8" s="868"/>
      <c r="DK8" s="869"/>
      <c r="DL8" s="867" t="s">
        <v>593</v>
      </c>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579</v>
      </c>
      <c r="BT9" s="855"/>
      <c r="BU9" s="855"/>
      <c r="BV9" s="855"/>
      <c r="BW9" s="855"/>
      <c r="BX9" s="855"/>
      <c r="BY9" s="855"/>
      <c r="BZ9" s="855"/>
      <c r="CA9" s="855"/>
      <c r="CB9" s="855"/>
      <c r="CC9" s="855"/>
      <c r="CD9" s="855"/>
      <c r="CE9" s="855"/>
      <c r="CF9" s="855"/>
      <c r="CG9" s="856"/>
      <c r="CH9" s="867">
        <v>8</v>
      </c>
      <c r="CI9" s="868"/>
      <c r="CJ9" s="868"/>
      <c r="CK9" s="868"/>
      <c r="CL9" s="869"/>
      <c r="CM9" s="867">
        <v>7</v>
      </c>
      <c r="CN9" s="868"/>
      <c r="CO9" s="868"/>
      <c r="CP9" s="868"/>
      <c r="CQ9" s="869"/>
      <c r="CR9" s="867">
        <v>3</v>
      </c>
      <c r="CS9" s="868"/>
      <c r="CT9" s="868"/>
      <c r="CU9" s="868"/>
      <c r="CV9" s="869"/>
      <c r="CW9" s="867">
        <v>56</v>
      </c>
      <c r="CX9" s="868"/>
      <c r="CY9" s="868"/>
      <c r="CZ9" s="868"/>
      <c r="DA9" s="869"/>
      <c r="DB9" s="867">
        <v>0</v>
      </c>
      <c r="DC9" s="868"/>
      <c r="DD9" s="868"/>
      <c r="DE9" s="868"/>
      <c r="DF9" s="869"/>
      <c r="DG9" s="867" t="s">
        <v>516</v>
      </c>
      <c r="DH9" s="868"/>
      <c r="DI9" s="868"/>
      <c r="DJ9" s="868"/>
      <c r="DK9" s="869"/>
      <c r="DL9" s="867" t="s">
        <v>516</v>
      </c>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395</v>
      </c>
      <c r="B23" s="876" t="s">
        <v>396</v>
      </c>
      <c r="C23" s="877"/>
      <c r="D23" s="877"/>
      <c r="E23" s="877"/>
      <c r="F23" s="877"/>
      <c r="G23" s="877"/>
      <c r="H23" s="877"/>
      <c r="I23" s="877"/>
      <c r="J23" s="877"/>
      <c r="K23" s="877"/>
      <c r="L23" s="877"/>
      <c r="M23" s="877"/>
      <c r="N23" s="877"/>
      <c r="O23" s="877"/>
      <c r="P23" s="878"/>
      <c r="Q23" s="879">
        <v>3009</v>
      </c>
      <c r="R23" s="880"/>
      <c r="S23" s="880"/>
      <c r="T23" s="880"/>
      <c r="U23" s="880"/>
      <c r="V23" s="880">
        <v>2813</v>
      </c>
      <c r="W23" s="880"/>
      <c r="X23" s="880"/>
      <c r="Y23" s="880"/>
      <c r="Z23" s="880"/>
      <c r="AA23" s="880">
        <v>196</v>
      </c>
      <c r="AB23" s="880"/>
      <c r="AC23" s="880"/>
      <c r="AD23" s="880"/>
      <c r="AE23" s="881"/>
      <c r="AF23" s="882">
        <v>188</v>
      </c>
      <c r="AG23" s="880"/>
      <c r="AH23" s="880"/>
      <c r="AI23" s="880"/>
      <c r="AJ23" s="883"/>
      <c r="AK23" s="884"/>
      <c r="AL23" s="885"/>
      <c r="AM23" s="885"/>
      <c r="AN23" s="885"/>
      <c r="AO23" s="885"/>
      <c r="AP23" s="880">
        <v>2339</v>
      </c>
      <c r="AQ23" s="880"/>
      <c r="AR23" s="880"/>
      <c r="AS23" s="880"/>
      <c r="AT23" s="880"/>
      <c r="AU23" s="886"/>
      <c r="AV23" s="886"/>
      <c r="AW23" s="886"/>
      <c r="AX23" s="886"/>
      <c r="AY23" s="887"/>
      <c r="AZ23" s="895" t="s">
        <v>146</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397</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398</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376</v>
      </c>
      <c r="B26" s="827"/>
      <c r="C26" s="827"/>
      <c r="D26" s="827"/>
      <c r="E26" s="827"/>
      <c r="F26" s="827"/>
      <c r="G26" s="827"/>
      <c r="H26" s="827"/>
      <c r="I26" s="827"/>
      <c r="J26" s="827"/>
      <c r="K26" s="827"/>
      <c r="L26" s="827"/>
      <c r="M26" s="827"/>
      <c r="N26" s="827"/>
      <c r="O26" s="827"/>
      <c r="P26" s="828"/>
      <c r="Q26" s="803" t="s">
        <v>399</v>
      </c>
      <c r="R26" s="804"/>
      <c r="S26" s="804"/>
      <c r="T26" s="804"/>
      <c r="U26" s="805"/>
      <c r="V26" s="803" t="s">
        <v>400</v>
      </c>
      <c r="W26" s="804"/>
      <c r="X26" s="804"/>
      <c r="Y26" s="804"/>
      <c r="Z26" s="805"/>
      <c r="AA26" s="803" t="s">
        <v>401</v>
      </c>
      <c r="AB26" s="804"/>
      <c r="AC26" s="804"/>
      <c r="AD26" s="804"/>
      <c r="AE26" s="804"/>
      <c r="AF26" s="898" t="s">
        <v>402</v>
      </c>
      <c r="AG26" s="899"/>
      <c r="AH26" s="899"/>
      <c r="AI26" s="899"/>
      <c r="AJ26" s="900"/>
      <c r="AK26" s="804" t="s">
        <v>403</v>
      </c>
      <c r="AL26" s="804"/>
      <c r="AM26" s="804"/>
      <c r="AN26" s="804"/>
      <c r="AO26" s="805"/>
      <c r="AP26" s="803" t="s">
        <v>404</v>
      </c>
      <c r="AQ26" s="804"/>
      <c r="AR26" s="804"/>
      <c r="AS26" s="804"/>
      <c r="AT26" s="805"/>
      <c r="AU26" s="803" t="s">
        <v>405</v>
      </c>
      <c r="AV26" s="804"/>
      <c r="AW26" s="804"/>
      <c r="AX26" s="804"/>
      <c r="AY26" s="805"/>
      <c r="AZ26" s="803" t="s">
        <v>406</v>
      </c>
      <c r="BA26" s="804"/>
      <c r="BB26" s="804"/>
      <c r="BC26" s="804"/>
      <c r="BD26" s="805"/>
      <c r="BE26" s="803" t="s">
        <v>383</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407</v>
      </c>
      <c r="C28" s="818"/>
      <c r="D28" s="818"/>
      <c r="E28" s="818"/>
      <c r="F28" s="818"/>
      <c r="G28" s="818"/>
      <c r="H28" s="818"/>
      <c r="I28" s="818"/>
      <c r="J28" s="818"/>
      <c r="K28" s="818"/>
      <c r="L28" s="818"/>
      <c r="M28" s="818"/>
      <c r="N28" s="818"/>
      <c r="O28" s="818"/>
      <c r="P28" s="819"/>
      <c r="Q28" s="907">
        <v>360</v>
      </c>
      <c r="R28" s="908"/>
      <c r="S28" s="908"/>
      <c r="T28" s="908"/>
      <c r="U28" s="908"/>
      <c r="V28" s="908">
        <v>354</v>
      </c>
      <c r="W28" s="908"/>
      <c r="X28" s="908"/>
      <c r="Y28" s="908"/>
      <c r="Z28" s="908"/>
      <c r="AA28" s="908">
        <v>6</v>
      </c>
      <c r="AB28" s="908"/>
      <c r="AC28" s="908"/>
      <c r="AD28" s="908"/>
      <c r="AE28" s="909"/>
      <c r="AF28" s="910">
        <v>6</v>
      </c>
      <c r="AG28" s="908"/>
      <c r="AH28" s="908"/>
      <c r="AI28" s="908"/>
      <c r="AJ28" s="911"/>
      <c r="AK28" s="912">
        <v>19</v>
      </c>
      <c r="AL28" s="904"/>
      <c r="AM28" s="904"/>
      <c r="AN28" s="904"/>
      <c r="AO28" s="904"/>
      <c r="AP28" s="904" t="s">
        <v>587</v>
      </c>
      <c r="AQ28" s="904"/>
      <c r="AR28" s="904"/>
      <c r="AS28" s="904"/>
      <c r="AT28" s="904"/>
      <c r="AU28" s="904" t="s">
        <v>587</v>
      </c>
      <c r="AV28" s="904"/>
      <c r="AW28" s="904"/>
      <c r="AX28" s="904"/>
      <c r="AY28" s="904"/>
      <c r="AZ28" s="904" t="s">
        <v>587</v>
      </c>
      <c r="BA28" s="904"/>
      <c r="BB28" s="904"/>
      <c r="BC28" s="904"/>
      <c r="BD28" s="904"/>
      <c r="BE28" s="905"/>
      <c r="BF28" s="905"/>
      <c r="BG28" s="905"/>
      <c r="BH28" s="905"/>
      <c r="BI28" s="906"/>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408</v>
      </c>
      <c r="C29" s="842"/>
      <c r="D29" s="842"/>
      <c r="E29" s="842"/>
      <c r="F29" s="842"/>
      <c r="G29" s="842"/>
      <c r="H29" s="842"/>
      <c r="I29" s="842"/>
      <c r="J29" s="842"/>
      <c r="K29" s="842"/>
      <c r="L29" s="842"/>
      <c r="M29" s="842"/>
      <c r="N29" s="842"/>
      <c r="O29" s="842"/>
      <c r="P29" s="843"/>
      <c r="Q29" s="844">
        <v>44</v>
      </c>
      <c r="R29" s="845"/>
      <c r="S29" s="845"/>
      <c r="T29" s="845"/>
      <c r="U29" s="845"/>
      <c r="V29" s="845">
        <v>44</v>
      </c>
      <c r="W29" s="845"/>
      <c r="X29" s="845"/>
      <c r="Y29" s="845"/>
      <c r="Z29" s="845"/>
      <c r="AA29" s="845">
        <v>0</v>
      </c>
      <c r="AB29" s="845"/>
      <c r="AC29" s="845"/>
      <c r="AD29" s="845"/>
      <c r="AE29" s="846"/>
      <c r="AF29" s="847">
        <v>0</v>
      </c>
      <c r="AG29" s="848"/>
      <c r="AH29" s="848"/>
      <c r="AI29" s="848"/>
      <c r="AJ29" s="849"/>
      <c r="AK29" s="915">
        <v>8</v>
      </c>
      <c r="AL29" s="916"/>
      <c r="AM29" s="916"/>
      <c r="AN29" s="916"/>
      <c r="AO29" s="916"/>
      <c r="AP29" s="916" t="s">
        <v>587</v>
      </c>
      <c r="AQ29" s="916"/>
      <c r="AR29" s="916"/>
      <c r="AS29" s="916"/>
      <c r="AT29" s="916"/>
      <c r="AU29" s="916" t="s">
        <v>587</v>
      </c>
      <c r="AV29" s="916"/>
      <c r="AW29" s="916"/>
      <c r="AX29" s="916"/>
      <c r="AY29" s="916"/>
      <c r="AZ29" s="916" t="s">
        <v>587</v>
      </c>
      <c r="BA29" s="916"/>
      <c r="BB29" s="916"/>
      <c r="BC29" s="916"/>
      <c r="BD29" s="916"/>
      <c r="BE29" s="913"/>
      <c r="BF29" s="913"/>
      <c r="BG29" s="913"/>
      <c r="BH29" s="913"/>
      <c r="BI29" s="914"/>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409</v>
      </c>
      <c r="C30" s="842"/>
      <c r="D30" s="842"/>
      <c r="E30" s="842"/>
      <c r="F30" s="842"/>
      <c r="G30" s="842"/>
      <c r="H30" s="842"/>
      <c r="I30" s="842"/>
      <c r="J30" s="842"/>
      <c r="K30" s="842"/>
      <c r="L30" s="842"/>
      <c r="M30" s="842"/>
      <c r="N30" s="842"/>
      <c r="O30" s="842"/>
      <c r="P30" s="843"/>
      <c r="Q30" s="844">
        <v>153</v>
      </c>
      <c r="R30" s="845"/>
      <c r="S30" s="845"/>
      <c r="T30" s="845"/>
      <c r="U30" s="845"/>
      <c r="V30" s="845">
        <v>139</v>
      </c>
      <c r="W30" s="845"/>
      <c r="X30" s="845"/>
      <c r="Y30" s="845"/>
      <c r="Z30" s="845"/>
      <c r="AA30" s="845">
        <v>14</v>
      </c>
      <c r="AB30" s="845"/>
      <c r="AC30" s="845"/>
      <c r="AD30" s="845"/>
      <c r="AE30" s="846"/>
      <c r="AF30" s="847">
        <v>0</v>
      </c>
      <c r="AG30" s="848"/>
      <c r="AH30" s="848"/>
      <c r="AI30" s="848"/>
      <c r="AJ30" s="849"/>
      <c r="AK30" s="915">
        <v>46</v>
      </c>
      <c r="AL30" s="916"/>
      <c r="AM30" s="916"/>
      <c r="AN30" s="916"/>
      <c r="AO30" s="916"/>
      <c r="AP30" s="916">
        <v>372</v>
      </c>
      <c r="AQ30" s="916"/>
      <c r="AR30" s="916"/>
      <c r="AS30" s="916"/>
      <c r="AT30" s="916"/>
      <c r="AU30" s="916" t="s">
        <v>587</v>
      </c>
      <c r="AV30" s="916"/>
      <c r="AW30" s="916"/>
      <c r="AX30" s="916"/>
      <c r="AY30" s="916"/>
      <c r="AZ30" s="917" t="s">
        <v>593</v>
      </c>
      <c r="BA30" s="917"/>
      <c r="BB30" s="917"/>
      <c r="BC30" s="917"/>
      <c r="BD30" s="917"/>
      <c r="BE30" s="913" t="s">
        <v>410</v>
      </c>
      <c r="BF30" s="913"/>
      <c r="BG30" s="913"/>
      <c r="BH30" s="913"/>
      <c r="BI30" s="914"/>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c r="C31" s="842"/>
      <c r="D31" s="842"/>
      <c r="E31" s="842"/>
      <c r="F31" s="842"/>
      <c r="G31" s="842"/>
      <c r="H31" s="842"/>
      <c r="I31" s="842"/>
      <c r="J31" s="842"/>
      <c r="K31" s="842"/>
      <c r="L31" s="842"/>
      <c r="M31" s="842"/>
      <c r="N31" s="842"/>
      <c r="O31" s="842"/>
      <c r="P31" s="843"/>
      <c r="Q31" s="844"/>
      <c r="R31" s="845"/>
      <c r="S31" s="845"/>
      <c r="T31" s="845"/>
      <c r="U31" s="845"/>
      <c r="V31" s="845"/>
      <c r="W31" s="845"/>
      <c r="X31" s="845"/>
      <c r="Y31" s="845"/>
      <c r="Z31" s="845"/>
      <c r="AA31" s="845"/>
      <c r="AB31" s="845"/>
      <c r="AC31" s="845"/>
      <c r="AD31" s="845"/>
      <c r="AE31" s="846"/>
      <c r="AF31" s="847"/>
      <c r="AG31" s="848"/>
      <c r="AH31" s="848"/>
      <c r="AI31" s="848"/>
      <c r="AJ31" s="849"/>
      <c r="AK31" s="915"/>
      <c r="AL31" s="916"/>
      <c r="AM31" s="916"/>
      <c r="AN31" s="916"/>
      <c r="AO31" s="916"/>
      <c r="AP31" s="916"/>
      <c r="AQ31" s="916"/>
      <c r="AR31" s="916"/>
      <c r="AS31" s="916"/>
      <c r="AT31" s="916"/>
      <c r="AU31" s="916"/>
      <c r="AV31" s="916"/>
      <c r="AW31" s="916"/>
      <c r="AX31" s="916"/>
      <c r="AY31" s="916"/>
      <c r="AZ31" s="917"/>
      <c r="BA31" s="917"/>
      <c r="BB31" s="917"/>
      <c r="BC31" s="917"/>
      <c r="BD31" s="917"/>
      <c r="BE31" s="913"/>
      <c r="BF31" s="913"/>
      <c r="BG31" s="913"/>
      <c r="BH31" s="913"/>
      <c r="BI31" s="914"/>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5"/>
      <c r="AL32" s="916"/>
      <c r="AM32" s="916"/>
      <c r="AN32" s="916"/>
      <c r="AO32" s="916"/>
      <c r="AP32" s="916"/>
      <c r="AQ32" s="916"/>
      <c r="AR32" s="916"/>
      <c r="AS32" s="916"/>
      <c r="AT32" s="916"/>
      <c r="AU32" s="916"/>
      <c r="AV32" s="916"/>
      <c r="AW32" s="916"/>
      <c r="AX32" s="916"/>
      <c r="AY32" s="916"/>
      <c r="AZ32" s="917"/>
      <c r="BA32" s="917"/>
      <c r="BB32" s="917"/>
      <c r="BC32" s="917"/>
      <c r="BD32" s="917"/>
      <c r="BE32" s="913"/>
      <c r="BF32" s="913"/>
      <c r="BG32" s="913"/>
      <c r="BH32" s="913"/>
      <c r="BI32" s="914"/>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5"/>
      <c r="AL33" s="916"/>
      <c r="AM33" s="916"/>
      <c r="AN33" s="916"/>
      <c r="AO33" s="916"/>
      <c r="AP33" s="916"/>
      <c r="AQ33" s="916"/>
      <c r="AR33" s="916"/>
      <c r="AS33" s="916"/>
      <c r="AT33" s="916"/>
      <c r="AU33" s="916"/>
      <c r="AV33" s="916"/>
      <c r="AW33" s="916"/>
      <c r="AX33" s="916"/>
      <c r="AY33" s="916"/>
      <c r="AZ33" s="917"/>
      <c r="BA33" s="917"/>
      <c r="BB33" s="917"/>
      <c r="BC33" s="917"/>
      <c r="BD33" s="917"/>
      <c r="BE33" s="913"/>
      <c r="BF33" s="913"/>
      <c r="BG33" s="913"/>
      <c r="BH33" s="913"/>
      <c r="BI33" s="914"/>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5"/>
      <c r="AL34" s="916"/>
      <c r="AM34" s="916"/>
      <c r="AN34" s="916"/>
      <c r="AO34" s="916"/>
      <c r="AP34" s="916"/>
      <c r="AQ34" s="916"/>
      <c r="AR34" s="916"/>
      <c r="AS34" s="916"/>
      <c r="AT34" s="916"/>
      <c r="AU34" s="916"/>
      <c r="AV34" s="916"/>
      <c r="AW34" s="916"/>
      <c r="AX34" s="916"/>
      <c r="AY34" s="916"/>
      <c r="AZ34" s="917"/>
      <c r="BA34" s="917"/>
      <c r="BB34" s="917"/>
      <c r="BC34" s="917"/>
      <c r="BD34" s="917"/>
      <c r="BE34" s="913"/>
      <c r="BF34" s="913"/>
      <c r="BG34" s="913"/>
      <c r="BH34" s="913"/>
      <c r="BI34" s="914"/>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5"/>
      <c r="AL35" s="916"/>
      <c r="AM35" s="916"/>
      <c r="AN35" s="916"/>
      <c r="AO35" s="916"/>
      <c r="AP35" s="916"/>
      <c r="AQ35" s="916"/>
      <c r="AR35" s="916"/>
      <c r="AS35" s="916"/>
      <c r="AT35" s="916"/>
      <c r="AU35" s="916"/>
      <c r="AV35" s="916"/>
      <c r="AW35" s="916"/>
      <c r="AX35" s="916"/>
      <c r="AY35" s="916"/>
      <c r="AZ35" s="917"/>
      <c r="BA35" s="917"/>
      <c r="BB35" s="917"/>
      <c r="BC35" s="917"/>
      <c r="BD35" s="917"/>
      <c r="BE35" s="913"/>
      <c r="BF35" s="913"/>
      <c r="BG35" s="913"/>
      <c r="BH35" s="913"/>
      <c r="BI35" s="914"/>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5"/>
      <c r="AL36" s="916"/>
      <c r="AM36" s="916"/>
      <c r="AN36" s="916"/>
      <c r="AO36" s="916"/>
      <c r="AP36" s="916"/>
      <c r="AQ36" s="916"/>
      <c r="AR36" s="916"/>
      <c r="AS36" s="916"/>
      <c r="AT36" s="916"/>
      <c r="AU36" s="916"/>
      <c r="AV36" s="916"/>
      <c r="AW36" s="916"/>
      <c r="AX36" s="916"/>
      <c r="AY36" s="916"/>
      <c r="AZ36" s="917"/>
      <c r="BA36" s="917"/>
      <c r="BB36" s="917"/>
      <c r="BC36" s="917"/>
      <c r="BD36" s="917"/>
      <c r="BE36" s="913"/>
      <c r="BF36" s="913"/>
      <c r="BG36" s="913"/>
      <c r="BH36" s="913"/>
      <c r="BI36" s="914"/>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5"/>
      <c r="AL37" s="916"/>
      <c r="AM37" s="916"/>
      <c r="AN37" s="916"/>
      <c r="AO37" s="916"/>
      <c r="AP37" s="916"/>
      <c r="AQ37" s="916"/>
      <c r="AR37" s="916"/>
      <c r="AS37" s="916"/>
      <c r="AT37" s="916"/>
      <c r="AU37" s="916"/>
      <c r="AV37" s="916"/>
      <c r="AW37" s="916"/>
      <c r="AX37" s="916"/>
      <c r="AY37" s="916"/>
      <c r="AZ37" s="917"/>
      <c r="BA37" s="917"/>
      <c r="BB37" s="917"/>
      <c r="BC37" s="917"/>
      <c r="BD37" s="917"/>
      <c r="BE37" s="913"/>
      <c r="BF37" s="913"/>
      <c r="BG37" s="913"/>
      <c r="BH37" s="913"/>
      <c r="BI37" s="914"/>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5"/>
      <c r="AL38" s="916"/>
      <c r="AM38" s="916"/>
      <c r="AN38" s="916"/>
      <c r="AO38" s="916"/>
      <c r="AP38" s="916"/>
      <c r="AQ38" s="916"/>
      <c r="AR38" s="916"/>
      <c r="AS38" s="916"/>
      <c r="AT38" s="916"/>
      <c r="AU38" s="916"/>
      <c r="AV38" s="916"/>
      <c r="AW38" s="916"/>
      <c r="AX38" s="916"/>
      <c r="AY38" s="916"/>
      <c r="AZ38" s="917"/>
      <c r="BA38" s="917"/>
      <c r="BB38" s="917"/>
      <c r="BC38" s="917"/>
      <c r="BD38" s="917"/>
      <c r="BE38" s="913"/>
      <c r="BF38" s="913"/>
      <c r="BG38" s="913"/>
      <c r="BH38" s="913"/>
      <c r="BI38" s="914"/>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5"/>
      <c r="AL39" s="916"/>
      <c r="AM39" s="916"/>
      <c r="AN39" s="916"/>
      <c r="AO39" s="916"/>
      <c r="AP39" s="916"/>
      <c r="AQ39" s="916"/>
      <c r="AR39" s="916"/>
      <c r="AS39" s="916"/>
      <c r="AT39" s="916"/>
      <c r="AU39" s="916"/>
      <c r="AV39" s="916"/>
      <c r="AW39" s="916"/>
      <c r="AX39" s="916"/>
      <c r="AY39" s="916"/>
      <c r="AZ39" s="917"/>
      <c r="BA39" s="917"/>
      <c r="BB39" s="917"/>
      <c r="BC39" s="917"/>
      <c r="BD39" s="917"/>
      <c r="BE39" s="913"/>
      <c r="BF39" s="913"/>
      <c r="BG39" s="913"/>
      <c r="BH39" s="913"/>
      <c r="BI39" s="914"/>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5"/>
      <c r="AL40" s="916"/>
      <c r="AM40" s="916"/>
      <c r="AN40" s="916"/>
      <c r="AO40" s="916"/>
      <c r="AP40" s="916"/>
      <c r="AQ40" s="916"/>
      <c r="AR40" s="916"/>
      <c r="AS40" s="916"/>
      <c r="AT40" s="916"/>
      <c r="AU40" s="916"/>
      <c r="AV40" s="916"/>
      <c r="AW40" s="916"/>
      <c r="AX40" s="916"/>
      <c r="AY40" s="916"/>
      <c r="AZ40" s="917"/>
      <c r="BA40" s="917"/>
      <c r="BB40" s="917"/>
      <c r="BC40" s="917"/>
      <c r="BD40" s="917"/>
      <c r="BE40" s="913"/>
      <c r="BF40" s="913"/>
      <c r="BG40" s="913"/>
      <c r="BH40" s="913"/>
      <c r="BI40" s="914"/>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5"/>
      <c r="AL41" s="916"/>
      <c r="AM41" s="916"/>
      <c r="AN41" s="916"/>
      <c r="AO41" s="916"/>
      <c r="AP41" s="916"/>
      <c r="AQ41" s="916"/>
      <c r="AR41" s="916"/>
      <c r="AS41" s="916"/>
      <c r="AT41" s="916"/>
      <c r="AU41" s="916"/>
      <c r="AV41" s="916"/>
      <c r="AW41" s="916"/>
      <c r="AX41" s="916"/>
      <c r="AY41" s="916"/>
      <c r="AZ41" s="917"/>
      <c r="BA41" s="917"/>
      <c r="BB41" s="917"/>
      <c r="BC41" s="917"/>
      <c r="BD41" s="917"/>
      <c r="BE41" s="913"/>
      <c r="BF41" s="913"/>
      <c r="BG41" s="913"/>
      <c r="BH41" s="913"/>
      <c r="BI41" s="914"/>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5"/>
      <c r="AL42" s="916"/>
      <c r="AM42" s="916"/>
      <c r="AN42" s="916"/>
      <c r="AO42" s="916"/>
      <c r="AP42" s="916"/>
      <c r="AQ42" s="916"/>
      <c r="AR42" s="916"/>
      <c r="AS42" s="916"/>
      <c r="AT42" s="916"/>
      <c r="AU42" s="916"/>
      <c r="AV42" s="916"/>
      <c r="AW42" s="916"/>
      <c r="AX42" s="916"/>
      <c r="AY42" s="916"/>
      <c r="AZ42" s="917"/>
      <c r="BA42" s="917"/>
      <c r="BB42" s="917"/>
      <c r="BC42" s="917"/>
      <c r="BD42" s="917"/>
      <c r="BE42" s="913"/>
      <c r="BF42" s="913"/>
      <c r="BG42" s="913"/>
      <c r="BH42" s="913"/>
      <c r="BI42" s="914"/>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5"/>
      <c r="AL43" s="916"/>
      <c r="AM43" s="916"/>
      <c r="AN43" s="916"/>
      <c r="AO43" s="916"/>
      <c r="AP43" s="916"/>
      <c r="AQ43" s="916"/>
      <c r="AR43" s="916"/>
      <c r="AS43" s="916"/>
      <c r="AT43" s="916"/>
      <c r="AU43" s="916"/>
      <c r="AV43" s="916"/>
      <c r="AW43" s="916"/>
      <c r="AX43" s="916"/>
      <c r="AY43" s="916"/>
      <c r="AZ43" s="917"/>
      <c r="BA43" s="917"/>
      <c r="BB43" s="917"/>
      <c r="BC43" s="917"/>
      <c r="BD43" s="917"/>
      <c r="BE43" s="913"/>
      <c r="BF43" s="913"/>
      <c r="BG43" s="913"/>
      <c r="BH43" s="913"/>
      <c r="BI43" s="914"/>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5"/>
      <c r="AL44" s="916"/>
      <c r="AM44" s="916"/>
      <c r="AN44" s="916"/>
      <c r="AO44" s="916"/>
      <c r="AP44" s="916"/>
      <c r="AQ44" s="916"/>
      <c r="AR44" s="916"/>
      <c r="AS44" s="916"/>
      <c r="AT44" s="916"/>
      <c r="AU44" s="916"/>
      <c r="AV44" s="916"/>
      <c r="AW44" s="916"/>
      <c r="AX44" s="916"/>
      <c r="AY44" s="916"/>
      <c r="AZ44" s="917"/>
      <c r="BA44" s="917"/>
      <c r="BB44" s="917"/>
      <c r="BC44" s="917"/>
      <c r="BD44" s="917"/>
      <c r="BE44" s="913"/>
      <c r="BF44" s="913"/>
      <c r="BG44" s="913"/>
      <c r="BH44" s="913"/>
      <c r="BI44" s="914"/>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5"/>
      <c r="AL45" s="916"/>
      <c r="AM45" s="916"/>
      <c r="AN45" s="916"/>
      <c r="AO45" s="916"/>
      <c r="AP45" s="916"/>
      <c r="AQ45" s="916"/>
      <c r="AR45" s="916"/>
      <c r="AS45" s="916"/>
      <c r="AT45" s="916"/>
      <c r="AU45" s="916"/>
      <c r="AV45" s="916"/>
      <c r="AW45" s="916"/>
      <c r="AX45" s="916"/>
      <c r="AY45" s="916"/>
      <c r="AZ45" s="917"/>
      <c r="BA45" s="917"/>
      <c r="BB45" s="917"/>
      <c r="BC45" s="917"/>
      <c r="BD45" s="917"/>
      <c r="BE45" s="913"/>
      <c r="BF45" s="913"/>
      <c r="BG45" s="913"/>
      <c r="BH45" s="913"/>
      <c r="BI45" s="914"/>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5"/>
      <c r="AL46" s="916"/>
      <c r="AM46" s="916"/>
      <c r="AN46" s="916"/>
      <c r="AO46" s="916"/>
      <c r="AP46" s="916"/>
      <c r="AQ46" s="916"/>
      <c r="AR46" s="916"/>
      <c r="AS46" s="916"/>
      <c r="AT46" s="916"/>
      <c r="AU46" s="916"/>
      <c r="AV46" s="916"/>
      <c r="AW46" s="916"/>
      <c r="AX46" s="916"/>
      <c r="AY46" s="916"/>
      <c r="AZ46" s="917"/>
      <c r="BA46" s="917"/>
      <c r="BB46" s="917"/>
      <c r="BC46" s="917"/>
      <c r="BD46" s="917"/>
      <c r="BE46" s="913"/>
      <c r="BF46" s="913"/>
      <c r="BG46" s="913"/>
      <c r="BH46" s="913"/>
      <c r="BI46" s="914"/>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5"/>
      <c r="AL47" s="916"/>
      <c r="AM47" s="916"/>
      <c r="AN47" s="916"/>
      <c r="AO47" s="916"/>
      <c r="AP47" s="916"/>
      <c r="AQ47" s="916"/>
      <c r="AR47" s="916"/>
      <c r="AS47" s="916"/>
      <c r="AT47" s="916"/>
      <c r="AU47" s="916"/>
      <c r="AV47" s="916"/>
      <c r="AW47" s="916"/>
      <c r="AX47" s="916"/>
      <c r="AY47" s="916"/>
      <c r="AZ47" s="917"/>
      <c r="BA47" s="917"/>
      <c r="BB47" s="917"/>
      <c r="BC47" s="917"/>
      <c r="BD47" s="917"/>
      <c r="BE47" s="913"/>
      <c r="BF47" s="913"/>
      <c r="BG47" s="913"/>
      <c r="BH47" s="913"/>
      <c r="BI47" s="914"/>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5"/>
      <c r="AL48" s="916"/>
      <c r="AM48" s="916"/>
      <c r="AN48" s="916"/>
      <c r="AO48" s="916"/>
      <c r="AP48" s="916"/>
      <c r="AQ48" s="916"/>
      <c r="AR48" s="916"/>
      <c r="AS48" s="916"/>
      <c r="AT48" s="916"/>
      <c r="AU48" s="916"/>
      <c r="AV48" s="916"/>
      <c r="AW48" s="916"/>
      <c r="AX48" s="916"/>
      <c r="AY48" s="916"/>
      <c r="AZ48" s="917"/>
      <c r="BA48" s="917"/>
      <c r="BB48" s="917"/>
      <c r="BC48" s="917"/>
      <c r="BD48" s="917"/>
      <c r="BE48" s="913"/>
      <c r="BF48" s="913"/>
      <c r="BG48" s="913"/>
      <c r="BH48" s="913"/>
      <c r="BI48" s="914"/>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5"/>
      <c r="AL49" s="916"/>
      <c r="AM49" s="916"/>
      <c r="AN49" s="916"/>
      <c r="AO49" s="916"/>
      <c r="AP49" s="916"/>
      <c r="AQ49" s="916"/>
      <c r="AR49" s="916"/>
      <c r="AS49" s="916"/>
      <c r="AT49" s="916"/>
      <c r="AU49" s="916"/>
      <c r="AV49" s="916"/>
      <c r="AW49" s="916"/>
      <c r="AX49" s="916"/>
      <c r="AY49" s="916"/>
      <c r="AZ49" s="917"/>
      <c r="BA49" s="917"/>
      <c r="BB49" s="917"/>
      <c r="BC49" s="917"/>
      <c r="BD49" s="917"/>
      <c r="BE49" s="913"/>
      <c r="BF49" s="913"/>
      <c r="BG49" s="913"/>
      <c r="BH49" s="913"/>
      <c r="BI49" s="914"/>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8"/>
      <c r="R50" s="919"/>
      <c r="S50" s="919"/>
      <c r="T50" s="919"/>
      <c r="U50" s="919"/>
      <c r="V50" s="919"/>
      <c r="W50" s="919"/>
      <c r="X50" s="919"/>
      <c r="Y50" s="919"/>
      <c r="Z50" s="919"/>
      <c r="AA50" s="919"/>
      <c r="AB50" s="919"/>
      <c r="AC50" s="919"/>
      <c r="AD50" s="919"/>
      <c r="AE50" s="920"/>
      <c r="AF50" s="847"/>
      <c r="AG50" s="848"/>
      <c r="AH50" s="848"/>
      <c r="AI50" s="848"/>
      <c r="AJ50" s="849"/>
      <c r="AK50" s="921"/>
      <c r="AL50" s="919"/>
      <c r="AM50" s="919"/>
      <c r="AN50" s="919"/>
      <c r="AO50" s="919"/>
      <c r="AP50" s="919"/>
      <c r="AQ50" s="919"/>
      <c r="AR50" s="919"/>
      <c r="AS50" s="919"/>
      <c r="AT50" s="919"/>
      <c r="AU50" s="919"/>
      <c r="AV50" s="919"/>
      <c r="AW50" s="919"/>
      <c r="AX50" s="919"/>
      <c r="AY50" s="919"/>
      <c r="AZ50" s="922"/>
      <c r="BA50" s="922"/>
      <c r="BB50" s="922"/>
      <c r="BC50" s="922"/>
      <c r="BD50" s="922"/>
      <c r="BE50" s="913"/>
      <c r="BF50" s="913"/>
      <c r="BG50" s="913"/>
      <c r="BH50" s="913"/>
      <c r="BI50" s="914"/>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8"/>
      <c r="R51" s="919"/>
      <c r="S51" s="919"/>
      <c r="T51" s="919"/>
      <c r="U51" s="919"/>
      <c r="V51" s="919"/>
      <c r="W51" s="919"/>
      <c r="X51" s="919"/>
      <c r="Y51" s="919"/>
      <c r="Z51" s="919"/>
      <c r="AA51" s="919"/>
      <c r="AB51" s="919"/>
      <c r="AC51" s="919"/>
      <c r="AD51" s="919"/>
      <c r="AE51" s="920"/>
      <c r="AF51" s="847"/>
      <c r="AG51" s="848"/>
      <c r="AH51" s="848"/>
      <c r="AI51" s="848"/>
      <c r="AJ51" s="849"/>
      <c r="AK51" s="921"/>
      <c r="AL51" s="919"/>
      <c r="AM51" s="919"/>
      <c r="AN51" s="919"/>
      <c r="AO51" s="919"/>
      <c r="AP51" s="919"/>
      <c r="AQ51" s="919"/>
      <c r="AR51" s="919"/>
      <c r="AS51" s="919"/>
      <c r="AT51" s="919"/>
      <c r="AU51" s="919"/>
      <c r="AV51" s="919"/>
      <c r="AW51" s="919"/>
      <c r="AX51" s="919"/>
      <c r="AY51" s="919"/>
      <c r="AZ51" s="922"/>
      <c r="BA51" s="922"/>
      <c r="BB51" s="922"/>
      <c r="BC51" s="922"/>
      <c r="BD51" s="922"/>
      <c r="BE51" s="913"/>
      <c r="BF51" s="913"/>
      <c r="BG51" s="913"/>
      <c r="BH51" s="913"/>
      <c r="BI51" s="914"/>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8"/>
      <c r="R52" s="919"/>
      <c r="S52" s="919"/>
      <c r="T52" s="919"/>
      <c r="U52" s="919"/>
      <c r="V52" s="919"/>
      <c r="W52" s="919"/>
      <c r="X52" s="919"/>
      <c r="Y52" s="919"/>
      <c r="Z52" s="919"/>
      <c r="AA52" s="919"/>
      <c r="AB52" s="919"/>
      <c r="AC52" s="919"/>
      <c r="AD52" s="919"/>
      <c r="AE52" s="920"/>
      <c r="AF52" s="847"/>
      <c r="AG52" s="848"/>
      <c r="AH52" s="848"/>
      <c r="AI52" s="848"/>
      <c r="AJ52" s="849"/>
      <c r="AK52" s="921"/>
      <c r="AL52" s="919"/>
      <c r="AM52" s="919"/>
      <c r="AN52" s="919"/>
      <c r="AO52" s="919"/>
      <c r="AP52" s="919"/>
      <c r="AQ52" s="919"/>
      <c r="AR52" s="919"/>
      <c r="AS52" s="919"/>
      <c r="AT52" s="919"/>
      <c r="AU52" s="919"/>
      <c r="AV52" s="919"/>
      <c r="AW52" s="919"/>
      <c r="AX52" s="919"/>
      <c r="AY52" s="919"/>
      <c r="AZ52" s="922"/>
      <c r="BA52" s="922"/>
      <c r="BB52" s="922"/>
      <c r="BC52" s="922"/>
      <c r="BD52" s="922"/>
      <c r="BE52" s="913"/>
      <c r="BF52" s="913"/>
      <c r="BG52" s="913"/>
      <c r="BH52" s="913"/>
      <c r="BI52" s="914"/>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8"/>
      <c r="R53" s="919"/>
      <c r="S53" s="919"/>
      <c r="T53" s="919"/>
      <c r="U53" s="919"/>
      <c r="V53" s="919"/>
      <c r="W53" s="919"/>
      <c r="X53" s="919"/>
      <c r="Y53" s="919"/>
      <c r="Z53" s="919"/>
      <c r="AA53" s="919"/>
      <c r="AB53" s="919"/>
      <c r="AC53" s="919"/>
      <c r="AD53" s="919"/>
      <c r="AE53" s="920"/>
      <c r="AF53" s="847"/>
      <c r="AG53" s="848"/>
      <c r="AH53" s="848"/>
      <c r="AI53" s="848"/>
      <c r="AJ53" s="849"/>
      <c r="AK53" s="921"/>
      <c r="AL53" s="919"/>
      <c r="AM53" s="919"/>
      <c r="AN53" s="919"/>
      <c r="AO53" s="919"/>
      <c r="AP53" s="919"/>
      <c r="AQ53" s="919"/>
      <c r="AR53" s="919"/>
      <c r="AS53" s="919"/>
      <c r="AT53" s="919"/>
      <c r="AU53" s="919"/>
      <c r="AV53" s="919"/>
      <c r="AW53" s="919"/>
      <c r="AX53" s="919"/>
      <c r="AY53" s="919"/>
      <c r="AZ53" s="922"/>
      <c r="BA53" s="922"/>
      <c r="BB53" s="922"/>
      <c r="BC53" s="922"/>
      <c r="BD53" s="922"/>
      <c r="BE53" s="913"/>
      <c r="BF53" s="913"/>
      <c r="BG53" s="913"/>
      <c r="BH53" s="913"/>
      <c r="BI53" s="914"/>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8"/>
      <c r="R54" s="919"/>
      <c r="S54" s="919"/>
      <c r="T54" s="919"/>
      <c r="U54" s="919"/>
      <c r="V54" s="919"/>
      <c r="W54" s="919"/>
      <c r="X54" s="919"/>
      <c r="Y54" s="919"/>
      <c r="Z54" s="919"/>
      <c r="AA54" s="919"/>
      <c r="AB54" s="919"/>
      <c r="AC54" s="919"/>
      <c r="AD54" s="919"/>
      <c r="AE54" s="920"/>
      <c r="AF54" s="847"/>
      <c r="AG54" s="848"/>
      <c r="AH54" s="848"/>
      <c r="AI54" s="848"/>
      <c r="AJ54" s="849"/>
      <c r="AK54" s="921"/>
      <c r="AL54" s="919"/>
      <c r="AM54" s="919"/>
      <c r="AN54" s="919"/>
      <c r="AO54" s="919"/>
      <c r="AP54" s="919"/>
      <c r="AQ54" s="919"/>
      <c r="AR54" s="919"/>
      <c r="AS54" s="919"/>
      <c r="AT54" s="919"/>
      <c r="AU54" s="919"/>
      <c r="AV54" s="919"/>
      <c r="AW54" s="919"/>
      <c r="AX54" s="919"/>
      <c r="AY54" s="919"/>
      <c r="AZ54" s="922"/>
      <c r="BA54" s="922"/>
      <c r="BB54" s="922"/>
      <c r="BC54" s="922"/>
      <c r="BD54" s="922"/>
      <c r="BE54" s="913"/>
      <c r="BF54" s="913"/>
      <c r="BG54" s="913"/>
      <c r="BH54" s="913"/>
      <c r="BI54" s="914"/>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8"/>
      <c r="R55" s="919"/>
      <c r="S55" s="919"/>
      <c r="T55" s="919"/>
      <c r="U55" s="919"/>
      <c r="V55" s="919"/>
      <c r="W55" s="919"/>
      <c r="X55" s="919"/>
      <c r="Y55" s="919"/>
      <c r="Z55" s="919"/>
      <c r="AA55" s="919"/>
      <c r="AB55" s="919"/>
      <c r="AC55" s="919"/>
      <c r="AD55" s="919"/>
      <c r="AE55" s="920"/>
      <c r="AF55" s="847"/>
      <c r="AG55" s="848"/>
      <c r="AH55" s="848"/>
      <c r="AI55" s="848"/>
      <c r="AJ55" s="849"/>
      <c r="AK55" s="921"/>
      <c r="AL55" s="919"/>
      <c r="AM55" s="919"/>
      <c r="AN55" s="919"/>
      <c r="AO55" s="919"/>
      <c r="AP55" s="919"/>
      <c r="AQ55" s="919"/>
      <c r="AR55" s="919"/>
      <c r="AS55" s="919"/>
      <c r="AT55" s="919"/>
      <c r="AU55" s="919"/>
      <c r="AV55" s="919"/>
      <c r="AW55" s="919"/>
      <c r="AX55" s="919"/>
      <c r="AY55" s="919"/>
      <c r="AZ55" s="922"/>
      <c r="BA55" s="922"/>
      <c r="BB55" s="922"/>
      <c r="BC55" s="922"/>
      <c r="BD55" s="922"/>
      <c r="BE55" s="913"/>
      <c r="BF55" s="913"/>
      <c r="BG55" s="913"/>
      <c r="BH55" s="913"/>
      <c r="BI55" s="914"/>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8"/>
      <c r="R56" s="919"/>
      <c r="S56" s="919"/>
      <c r="T56" s="919"/>
      <c r="U56" s="919"/>
      <c r="V56" s="919"/>
      <c r="W56" s="919"/>
      <c r="X56" s="919"/>
      <c r="Y56" s="919"/>
      <c r="Z56" s="919"/>
      <c r="AA56" s="919"/>
      <c r="AB56" s="919"/>
      <c r="AC56" s="919"/>
      <c r="AD56" s="919"/>
      <c r="AE56" s="920"/>
      <c r="AF56" s="847"/>
      <c r="AG56" s="848"/>
      <c r="AH56" s="848"/>
      <c r="AI56" s="848"/>
      <c r="AJ56" s="849"/>
      <c r="AK56" s="921"/>
      <c r="AL56" s="919"/>
      <c r="AM56" s="919"/>
      <c r="AN56" s="919"/>
      <c r="AO56" s="919"/>
      <c r="AP56" s="919"/>
      <c r="AQ56" s="919"/>
      <c r="AR56" s="919"/>
      <c r="AS56" s="919"/>
      <c r="AT56" s="919"/>
      <c r="AU56" s="919"/>
      <c r="AV56" s="919"/>
      <c r="AW56" s="919"/>
      <c r="AX56" s="919"/>
      <c r="AY56" s="919"/>
      <c r="AZ56" s="922"/>
      <c r="BA56" s="922"/>
      <c r="BB56" s="922"/>
      <c r="BC56" s="922"/>
      <c r="BD56" s="922"/>
      <c r="BE56" s="913"/>
      <c r="BF56" s="913"/>
      <c r="BG56" s="913"/>
      <c r="BH56" s="913"/>
      <c r="BI56" s="914"/>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8"/>
      <c r="R57" s="919"/>
      <c r="S57" s="919"/>
      <c r="T57" s="919"/>
      <c r="U57" s="919"/>
      <c r="V57" s="919"/>
      <c r="W57" s="919"/>
      <c r="X57" s="919"/>
      <c r="Y57" s="919"/>
      <c r="Z57" s="919"/>
      <c r="AA57" s="919"/>
      <c r="AB57" s="919"/>
      <c r="AC57" s="919"/>
      <c r="AD57" s="919"/>
      <c r="AE57" s="920"/>
      <c r="AF57" s="847"/>
      <c r="AG57" s="848"/>
      <c r="AH57" s="848"/>
      <c r="AI57" s="848"/>
      <c r="AJ57" s="849"/>
      <c r="AK57" s="921"/>
      <c r="AL57" s="919"/>
      <c r="AM57" s="919"/>
      <c r="AN57" s="919"/>
      <c r="AO57" s="919"/>
      <c r="AP57" s="919"/>
      <c r="AQ57" s="919"/>
      <c r="AR57" s="919"/>
      <c r="AS57" s="919"/>
      <c r="AT57" s="919"/>
      <c r="AU57" s="919"/>
      <c r="AV57" s="919"/>
      <c r="AW57" s="919"/>
      <c r="AX57" s="919"/>
      <c r="AY57" s="919"/>
      <c r="AZ57" s="922"/>
      <c r="BA57" s="922"/>
      <c r="BB57" s="922"/>
      <c r="BC57" s="922"/>
      <c r="BD57" s="922"/>
      <c r="BE57" s="913"/>
      <c r="BF57" s="913"/>
      <c r="BG57" s="913"/>
      <c r="BH57" s="913"/>
      <c r="BI57" s="914"/>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8"/>
      <c r="R58" s="919"/>
      <c r="S58" s="919"/>
      <c r="T58" s="919"/>
      <c r="U58" s="919"/>
      <c r="V58" s="919"/>
      <c r="W58" s="919"/>
      <c r="X58" s="919"/>
      <c r="Y58" s="919"/>
      <c r="Z58" s="919"/>
      <c r="AA58" s="919"/>
      <c r="AB58" s="919"/>
      <c r="AC58" s="919"/>
      <c r="AD58" s="919"/>
      <c r="AE58" s="920"/>
      <c r="AF58" s="847"/>
      <c r="AG58" s="848"/>
      <c r="AH58" s="848"/>
      <c r="AI58" s="848"/>
      <c r="AJ58" s="849"/>
      <c r="AK58" s="921"/>
      <c r="AL58" s="919"/>
      <c r="AM58" s="919"/>
      <c r="AN58" s="919"/>
      <c r="AO58" s="919"/>
      <c r="AP58" s="919"/>
      <c r="AQ58" s="919"/>
      <c r="AR58" s="919"/>
      <c r="AS58" s="919"/>
      <c r="AT58" s="919"/>
      <c r="AU58" s="919"/>
      <c r="AV58" s="919"/>
      <c r="AW58" s="919"/>
      <c r="AX58" s="919"/>
      <c r="AY58" s="919"/>
      <c r="AZ58" s="922"/>
      <c r="BA58" s="922"/>
      <c r="BB58" s="922"/>
      <c r="BC58" s="922"/>
      <c r="BD58" s="922"/>
      <c r="BE58" s="913"/>
      <c r="BF58" s="913"/>
      <c r="BG58" s="913"/>
      <c r="BH58" s="913"/>
      <c r="BI58" s="914"/>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8"/>
      <c r="R59" s="919"/>
      <c r="S59" s="919"/>
      <c r="T59" s="919"/>
      <c r="U59" s="919"/>
      <c r="V59" s="919"/>
      <c r="W59" s="919"/>
      <c r="X59" s="919"/>
      <c r="Y59" s="919"/>
      <c r="Z59" s="919"/>
      <c r="AA59" s="919"/>
      <c r="AB59" s="919"/>
      <c r="AC59" s="919"/>
      <c r="AD59" s="919"/>
      <c r="AE59" s="920"/>
      <c r="AF59" s="847"/>
      <c r="AG59" s="848"/>
      <c r="AH59" s="848"/>
      <c r="AI59" s="848"/>
      <c r="AJ59" s="849"/>
      <c r="AK59" s="921"/>
      <c r="AL59" s="919"/>
      <c r="AM59" s="919"/>
      <c r="AN59" s="919"/>
      <c r="AO59" s="919"/>
      <c r="AP59" s="919"/>
      <c r="AQ59" s="919"/>
      <c r="AR59" s="919"/>
      <c r="AS59" s="919"/>
      <c r="AT59" s="919"/>
      <c r="AU59" s="919"/>
      <c r="AV59" s="919"/>
      <c r="AW59" s="919"/>
      <c r="AX59" s="919"/>
      <c r="AY59" s="919"/>
      <c r="AZ59" s="922"/>
      <c r="BA59" s="922"/>
      <c r="BB59" s="922"/>
      <c r="BC59" s="922"/>
      <c r="BD59" s="922"/>
      <c r="BE59" s="913"/>
      <c r="BF59" s="913"/>
      <c r="BG59" s="913"/>
      <c r="BH59" s="913"/>
      <c r="BI59" s="914"/>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8"/>
      <c r="R60" s="919"/>
      <c r="S60" s="919"/>
      <c r="T60" s="919"/>
      <c r="U60" s="919"/>
      <c r="V60" s="919"/>
      <c r="W60" s="919"/>
      <c r="X60" s="919"/>
      <c r="Y60" s="919"/>
      <c r="Z60" s="919"/>
      <c r="AA60" s="919"/>
      <c r="AB60" s="919"/>
      <c r="AC60" s="919"/>
      <c r="AD60" s="919"/>
      <c r="AE60" s="920"/>
      <c r="AF60" s="847"/>
      <c r="AG60" s="848"/>
      <c r="AH60" s="848"/>
      <c r="AI60" s="848"/>
      <c r="AJ60" s="849"/>
      <c r="AK60" s="921"/>
      <c r="AL60" s="919"/>
      <c r="AM60" s="919"/>
      <c r="AN60" s="919"/>
      <c r="AO60" s="919"/>
      <c r="AP60" s="919"/>
      <c r="AQ60" s="919"/>
      <c r="AR60" s="919"/>
      <c r="AS60" s="919"/>
      <c r="AT60" s="919"/>
      <c r="AU60" s="919"/>
      <c r="AV60" s="919"/>
      <c r="AW60" s="919"/>
      <c r="AX60" s="919"/>
      <c r="AY60" s="919"/>
      <c r="AZ60" s="922"/>
      <c r="BA60" s="922"/>
      <c r="BB60" s="922"/>
      <c r="BC60" s="922"/>
      <c r="BD60" s="922"/>
      <c r="BE60" s="913"/>
      <c r="BF60" s="913"/>
      <c r="BG60" s="913"/>
      <c r="BH60" s="913"/>
      <c r="BI60" s="914"/>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8"/>
      <c r="R61" s="919"/>
      <c r="S61" s="919"/>
      <c r="T61" s="919"/>
      <c r="U61" s="919"/>
      <c r="V61" s="919"/>
      <c r="W61" s="919"/>
      <c r="X61" s="919"/>
      <c r="Y61" s="919"/>
      <c r="Z61" s="919"/>
      <c r="AA61" s="919"/>
      <c r="AB61" s="919"/>
      <c r="AC61" s="919"/>
      <c r="AD61" s="919"/>
      <c r="AE61" s="920"/>
      <c r="AF61" s="847"/>
      <c r="AG61" s="848"/>
      <c r="AH61" s="848"/>
      <c r="AI61" s="848"/>
      <c r="AJ61" s="849"/>
      <c r="AK61" s="921"/>
      <c r="AL61" s="919"/>
      <c r="AM61" s="919"/>
      <c r="AN61" s="919"/>
      <c r="AO61" s="919"/>
      <c r="AP61" s="919"/>
      <c r="AQ61" s="919"/>
      <c r="AR61" s="919"/>
      <c r="AS61" s="919"/>
      <c r="AT61" s="919"/>
      <c r="AU61" s="919"/>
      <c r="AV61" s="919"/>
      <c r="AW61" s="919"/>
      <c r="AX61" s="919"/>
      <c r="AY61" s="919"/>
      <c r="AZ61" s="922"/>
      <c r="BA61" s="922"/>
      <c r="BB61" s="922"/>
      <c r="BC61" s="922"/>
      <c r="BD61" s="922"/>
      <c r="BE61" s="913"/>
      <c r="BF61" s="913"/>
      <c r="BG61" s="913"/>
      <c r="BH61" s="913"/>
      <c r="BI61" s="914"/>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8"/>
      <c r="R62" s="919"/>
      <c r="S62" s="919"/>
      <c r="T62" s="919"/>
      <c r="U62" s="919"/>
      <c r="V62" s="919"/>
      <c r="W62" s="919"/>
      <c r="X62" s="919"/>
      <c r="Y62" s="919"/>
      <c r="Z62" s="919"/>
      <c r="AA62" s="919"/>
      <c r="AB62" s="919"/>
      <c r="AC62" s="919"/>
      <c r="AD62" s="919"/>
      <c r="AE62" s="920"/>
      <c r="AF62" s="847"/>
      <c r="AG62" s="848"/>
      <c r="AH62" s="848"/>
      <c r="AI62" s="848"/>
      <c r="AJ62" s="849"/>
      <c r="AK62" s="921"/>
      <c r="AL62" s="919"/>
      <c r="AM62" s="919"/>
      <c r="AN62" s="919"/>
      <c r="AO62" s="919"/>
      <c r="AP62" s="919"/>
      <c r="AQ62" s="919"/>
      <c r="AR62" s="919"/>
      <c r="AS62" s="919"/>
      <c r="AT62" s="919"/>
      <c r="AU62" s="919"/>
      <c r="AV62" s="919"/>
      <c r="AW62" s="919"/>
      <c r="AX62" s="919"/>
      <c r="AY62" s="919"/>
      <c r="AZ62" s="922"/>
      <c r="BA62" s="922"/>
      <c r="BB62" s="922"/>
      <c r="BC62" s="922"/>
      <c r="BD62" s="922"/>
      <c r="BE62" s="913"/>
      <c r="BF62" s="913"/>
      <c r="BG62" s="913"/>
      <c r="BH62" s="913"/>
      <c r="BI62" s="914"/>
      <c r="BJ62" s="930" t="s">
        <v>411</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395</v>
      </c>
      <c r="B63" s="876" t="s">
        <v>412</v>
      </c>
      <c r="C63" s="877"/>
      <c r="D63" s="877"/>
      <c r="E63" s="877"/>
      <c r="F63" s="877"/>
      <c r="G63" s="877"/>
      <c r="H63" s="877"/>
      <c r="I63" s="877"/>
      <c r="J63" s="877"/>
      <c r="K63" s="877"/>
      <c r="L63" s="877"/>
      <c r="M63" s="877"/>
      <c r="N63" s="877"/>
      <c r="O63" s="877"/>
      <c r="P63" s="878"/>
      <c r="Q63" s="923"/>
      <c r="R63" s="924"/>
      <c r="S63" s="924"/>
      <c r="T63" s="924"/>
      <c r="U63" s="924"/>
      <c r="V63" s="924"/>
      <c r="W63" s="924"/>
      <c r="X63" s="924"/>
      <c r="Y63" s="924"/>
      <c r="Z63" s="924"/>
      <c r="AA63" s="924"/>
      <c r="AB63" s="924"/>
      <c r="AC63" s="924"/>
      <c r="AD63" s="924"/>
      <c r="AE63" s="925"/>
      <c r="AF63" s="926">
        <v>6</v>
      </c>
      <c r="AG63" s="927"/>
      <c r="AH63" s="927"/>
      <c r="AI63" s="927"/>
      <c r="AJ63" s="928"/>
      <c r="AK63" s="929"/>
      <c r="AL63" s="924"/>
      <c r="AM63" s="924"/>
      <c r="AN63" s="924"/>
      <c r="AO63" s="924"/>
      <c r="AP63" s="927"/>
      <c r="AQ63" s="927"/>
      <c r="AR63" s="927"/>
      <c r="AS63" s="927"/>
      <c r="AT63" s="927"/>
      <c r="AU63" s="927"/>
      <c r="AV63" s="927"/>
      <c r="AW63" s="927"/>
      <c r="AX63" s="927"/>
      <c r="AY63" s="927"/>
      <c r="AZ63" s="931"/>
      <c r="BA63" s="931"/>
      <c r="BB63" s="931"/>
      <c r="BC63" s="931"/>
      <c r="BD63" s="931"/>
      <c r="BE63" s="932"/>
      <c r="BF63" s="932"/>
      <c r="BG63" s="932"/>
      <c r="BH63" s="932"/>
      <c r="BI63" s="933"/>
      <c r="BJ63" s="934" t="s">
        <v>146</v>
      </c>
      <c r="BK63" s="935"/>
      <c r="BL63" s="935"/>
      <c r="BM63" s="935"/>
      <c r="BN63" s="936"/>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414</v>
      </c>
      <c r="B66" s="827"/>
      <c r="C66" s="827"/>
      <c r="D66" s="827"/>
      <c r="E66" s="827"/>
      <c r="F66" s="827"/>
      <c r="G66" s="827"/>
      <c r="H66" s="827"/>
      <c r="I66" s="827"/>
      <c r="J66" s="827"/>
      <c r="K66" s="827"/>
      <c r="L66" s="827"/>
      <c r="M66" s="827"/>
      <c r="N66" s="827"/>
      <c r="O66" s="827"/>
      <c r="P66" s="828"/>
      <c r="Q66" s="803" t="s">
        <v>415</v>
      </c>
      <c r="R66" s="804"/>
      <c r="S66" s="804"/>
      <c r="T66" s="804"/>
      <c r="U66" s="805"/>
      <c r="V66" s="803" t="s">
        <v>400</v>
      </c>
      <c r="W66" s="804"/>
      <c r="X66" s="804"/>
      <c r="Y66" s="804"/>
      <c r="Z66" s="805"/>
      <c r="AA66" s="803" t="s">
        <v>401</v>
      </c>
      <c r="AB66" s="804"/>
      <c r="AC66" s="804"/>
      <c r="AD66" s="804"/>
      <c r="AE66" s="805"/>
      <c r="AF66" s="937" t="s">
        <v>402</v>
      </c>
      <c r="AG66" s="899"/>
      <c r="AH66" s="899"/>
      <c r="AI66" s="899"/>
      <c r="AJ66" s="938"/>
      <c r="AK66" s="803" t="s">
        <v>403</v>
      </c>
      <c r="AL66" s="827"/>
      <c r="AM66" s="827"/>
      <c r="AN66" s="827"/>
      <c r="AO66" s="828"/>
      <c r="AP66" s="803" t="s">
        <v>404</v>
      </c>
      <c r="AQ66" s="804"/>
      <c r="AR66" s="804"/>
      <c r="AS66" s="804"/>
      <c r="AT66" s="805"/>
      <c r="AU66" s="803" t="s">
        <v>416</v>
      </c>
      <c r="AV66" s="804"/>
      <c r="AW66" s="804"/>
      <c r="AX66" s="804"/>
      <c r="AY66" s="805"/>
      <c r="AZ66" s="803" t="s">
        <v>383</v>
      </c>
      <c r="BA66" s="804"/>
      <c r="BB66" s="804"/>
      <c r="BC66" s="804"/>
      <c r="BD66" s="815"/>
      <c r="BE66" s="267"/>
      <c r="BF66" s="267"/>
      <c r="BG66" s="267"/>
      <c r="BH66" s="267"/>
      <c r="BI66" s="267"/>
      <c r="BJ66" s="267"/>
      <c r="BK66" s="267"/>
      <c r="BL66" s="267"/>
      <c r="BM66" s="267"/>
      <c r="BN66" s="267"/>
      <c r="BO66" s="267"/>
      <c r="BP66" s="267"/>
      <c r="BQ66" s="264">
        <v>60</v>
      </c>
      <c r="BR66" s="269"/>
      <c r="BS66" s="948"/>
      <c r="BT66" s="949"/>
      <c r="BU66" s="949"/>
      <c r="BV66" s="949"/>
      <c r="BW66" s="949"/>
      <c r="BX66" s="949"/>
      <c r="BY66" s="949"/>
      <c r="BZ66" s="949"/>
      <c r="CA66" s="949"/>
      <c r="CB66" s="949"/>
      <c r="CC66" s="949"/>
      <c r="CD66" s="949"/>
      <c r="CE66" s="949"/>
      <c r="CF66" s="949"/>
      <c r="CG66" s="950"/>
      <c r="CH66" s="945"/>
      <c r="CI66" s="946"/>
      <c r="CJ66" s="946"/>
      <c r="CK66" s="946"/>
      <c r="CL66" s="947"/>
      <c r="CM66" s="945"/>
      <c r="CN66" s="946"/>
      <c r="CO66" s="946"/>
      <c r="CP66" s="946"/>
      <c r="CQ66" s="947"/>
      <c r="CR66" s="945"/>
      <c r="CS66" s="946"/>
      <c r="CT66" s="946"/>
      <c r="CU66" s="946"/>
      <c r="CV66" s="947"/>
      <c r="CW66" s="945"/>
      <c r="CX66" s="946"/>
      <c r="CY66" s="946"/>
      <c r="CZ66" s="946"/>
      <c r="DA66" s="947"/>
      <c r="DB66" s="945"/>
      <c r="DC66" s="946"/>
      <c r="DD66" s="946"/>
      <c r="DE66" s="946"/>
      <c r="DF66" s="947"/>
      <c r="DG66" s="945"/>
      <c r="DH66" s="946"/>
      <c r="DI66" s="946"/>
      <c r="DJ66" s="946"/>
      <c r="DK66" s="947"/>
      <c r="DL66" s="945"/>
      <c r="DM66" s="946"/>
      <c r="DN66" s="946"/>
      <c r="DO66" s="946"/>
      <c r="DP66" s="947"/>
      <c r="DQ66" s="945"/>
      <c r="DR66" s="946"/>
      <c r="DS66" s="946"/>
      <c r="DT66" s="946"/>
      <c r="DU66" s="947"/>
      <c r="DV66" s="942"/>
      <c r="DW66" s="943"/>
      <c r="DX66" s="943"/>
      <c r="DY66" s="943"/>
      <c r="DZ66" s="944"/>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39"/>
      <c r="AG67" s="902"/>
      <c r="AH67" s="902"/>
      <c r="AI67" s="902"/>
      <c r="AJ67" s="940"/>
      <c r="AK67" s="941"/>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8"/>
      <c r="BT67" s="949"/>
      <c r="BU67" s="949"/>
      <c r="BV67" s="949"/>
      <c r="BW67" s="949"/>
      <c r="BX67" s="949"/>
      <c r="BY67" s="949"/>
      <c r="BZ67" s="949"/>
      <c r="CA67" s="949"/>
      <c r="CB67" s="949"/>
      <c r="CC67" s="949"/>
      <c r="CD67" s="949"/>
      <c r="CE67" s="949"/>
      <c r="CF67" s="949"/>
      <c r="CG67" s="950"/>
      <c r="CH67" s="945"/>
      <c r="CI67" s="946"/>
      <c r="CJ67" s="946"/>
      <c r="CK67" s="946"/>
      <c r="CL67" s="947"/>
      <c r="CM67" s="945"/>
      <c r="CN67" s="946"/>
      <c r="CO67" s="946"/>
      <c r="CP67" s="946"/>
      <c r="CQ67" s="947"/>
      <c r="CR67" s="945"/>
      <c r="CS67" s="946"/>
      <c r="CT67" s="946"/>
      <c r="CU67" s="946"/>
      <c r="CV67" s="947"/>
      <c r="CW67" s="945"/>
      <c r="CX67" s="946"/>
      <c r="CY67" s="946"/>
      <c r="CZ67" s="946"/>
      <c r="DA67" s="947"/>
      <c r="DB67" s="945"/>
      <c r="DC67" s="946"/>
      <c r="DD67" s="946"/>
      <c r="DE67" s="946"/>
      <c r="DF67" s="947"/>
      <c r="DG67" s="945"/>
      <c r="DH67" s="946"/>
      <c r="DI67" s="946"/>
      <c r="DJ67" s="946"/>
      <c r="DK67" s="947"/>
      <c r="DL67" s="945"/>
      <c r="DM67" s="946"/>
      <c r="DN67" s="946"/>
      <c r="DO67" s="946"/>
      <c r="DP67" s="947"/>
      <c r="DQ67" s="945"/>
      <c r="DR67" s="946"/>
      <c r="DS67" s="946"/>
      <c r="DT67" s="946"/>
      <c r="DU67" s="947"/>
      <c r="DV67" s="942"/>
      <c r="DW67" s="943"/>
      <c r="DX67" s="943"/>
      <c r="DY67" s="943"/>
      <c r="DZ67" s="944"/>
      <c r="EA67" s="248"/>
    </row>
    <row r="68" spans="1:131" s="249" customFormat="1" ht="26.25" customHeight="1" thickTop="1" x14ac:dyDescent="0.15">
      <c r="A68" s="260">
        <v>1</v>
      </c>
      <c r="B68" s="954" t="s">
        <v>580</v>
      </c>
      <c r="C68" s="955"/>
      <c r="D68" s="955"/>
      <c r="E68" s="955"/>
      <c r="F68" s="955"/>
      <c r="G68" s="955"/>
      <c r="H68" s="955"/>
      <c r="I68" s="955"/>
      <c r="J68" s="955"/>
      <c r="K68" s="955"/>
      <c r="L68" s="955"/>
      <c r="M68" s="955"/>
      <c r="N68" s="955"/>
      <c r="O68" s="955"/>
      <c r="P68" s="956"/>
      <c r="Q68" s="957">
        <v>26</v>
      </c>
      <c r="R68" s="951"/>
      <c r="S68" s="951"/>
      <c r="T68" s="951"/>
      <c r="U68" s="951"/>
      <c r="V68" s="951">
        <v>26</v>
      </c>
      <c r="W68" s="951"/>
      <c r="X68" s="951"/>
      <c r="Y68" s="951"/>
      <c r="Z68" s="951"/>
      <c r="AA68" s="951">
        <v>0</v>
      </c>
      <c r="AB68" s="951"/>
      <c r="AC68" s="951"/>
      <c r="AD68" s="951"/>
      <c r="AE68" s="951"/>
      <c r="AF68" s="951">
        <v>0</v>
      </c>
      <c r="AG68" s="951"/>
      <c r="AH68" s="951"/>
      <c r="AI68" s="951"/>
      <c r="AJ68" s="951"/>
      <c r="AK68" s="951" t="s">
        <v>516</v>
      </c>
      <c r="AL68" s="951"/>
      <c r="AM68" s="951"/>
      <c r="AN68" s="951"/>
      <c r="AO68" s="951"/>
      <c r="AP68" s="951">
        <v>258</v>
      </c>
      <c r="AQ68" s="951"/>
      <c r="AR68" s="951"/>
      <c r="AS68" s="951"/>
      <c r="AT68" s="951"/>
      <c r="AU68" s="951">
        <v>55</v>
      </c>
      <c r="AV68" s="951"/>
      <c r="AW68" s="951"/>
      <c r="AX68" s="951"/>
      <c r="AY68" s="951"/>
      <c r="AZ68" s="952"/>
      <c r="BA68" s="952"/>
      <c r="BB68" s="952"/>
      <c r="BC68" s="952"/>
      <c r="BD68" s="953"/>
      <c r="BE68" s="267"/>
      <c r="BF68" s="267"/>
      <c r="BG68" s="267"/>
      <c r="BH68" s="267"/>
      <c r="BI68" s="267"/>
      <c r="BJ68" s="267"/>
      <c r="BK68" s="267"/>
      <c r="BL68" s="267"/>
      <c r="BM68" s="267"/>
      <c r="BN68" s="267"/>
      <c r="BO68" s="267"/>
      <c r="BP68" s="267"/>
      <c r="BQ68" s="264">
        <v>62</v>
      </c>
      <c r="BR68" s="269"/>
      <c r="BS68" s="948"/>
      <c r="BT68" s="949"/>
      <c r="BU68" s="949"/>
      <c r="BV68" s="949"/>
      <c r="BW68" s="949"/>
      <c r="BX68" s="949"/>
      <c r="BY68" s="949"/>
      <c r="BZ68" s="949"/>
      <c r="CA68" s="949"/>
      <c r="CB68" s="949"/>
      <c r="CC68" s="949"/>
      <c r="CD68" s="949"/>
      <c r="CE68" s="949"/>
      <c r="CF68" s="949"/>
      <c r="CG68" s="950"/>
      <c r="CH68" s="945"/>
      <c r="CI68" s="946"/>
      <c r="CJ68" s="946"/>
      <c r="CK68" s="946"/>
      <c r="CL68" s="947"/>
      <c r="CM68" s="945"/>
      <c r="CN68" s="946"/>
      <c r="CO68" s="946"/>
      <c r="CP68" s="946"/>
      <c r="CQ68" s="947"/>
      <c r="CR68" s="945"/>
      <c r="CS68" s="946"/>
      <c r="CT68" s="946"/>
      <c r="CU68" s="946"/>
      <c r="CV68" s="947"/>
      <c r="CW68" s="945"/>
      <c r="CX68" s="946"/>
      <c r="CY68" s="946"/>
      <c r="CZ68" s="946"/>
      <c r="DA68" s="947"/>
      <c r="DB68" s="945"/>
      <c r="DC68" s="946"/>
      <c r="DD68" s="946"/>
      <c r="DE68" s="946"/>
      <c r="DF68" s="947"/>
      <c r="DG68" s="945"/>
      <c r="DH68" s="946"/>
      <c r="DI68" s="946"/>
      <c r="DJ68" s="946"/>
      <c r="DK68" s="947"/>
      <c r="DL68" s="945"/>
      <c r="DM68" s="946"/>
      <c r="DN68" s="946"/>
      <c r="DO68" s="946"/>
      <c r="DP68" s="947"/>
      <c r="DQ68" s="945"/>
      <c r="DR68" s="946"/>
      <c r="DS68" s="946"/>
      <c r="DT68" s="946"/>
      <c r="DU68" s="947"/>
      <c r="DV68" s="942"/>
      <c r="DW68" s="943"/>
      <c r="DX68" s="943"/>
      <c r="DY68" s="943"/>
      <c r="DZ68" s="944"/>
      <c r="EA68" s="248"/>
    </row>
    <row r="69" spans="1:131" s="249" customFormat="1" ht="26.25" customHeight="1" x14ac:dyDescent="0.15">
      <c r="A69" s="263">
        <v>2</v>
      </c>
      <c r="B69" s="958" t="s">
        <v>581</v>
      </c>
      <c r="C69" s="959"/>
      <c r="D69" s="959"/>
      <c r="E69" s="959"/>
      <c r="F69" s="959"/>
      <c r="G69" s="959"/>
      <c r="H69" s="959"/>
      <c r="I69" s="959"/>
      <c r="J69" s="959"/>
      <c r="K69" s="959"/>
      <c r="L69" s="959"/>
      <c r="M69" s="959"/>
      <c r="N69" s="959"/>
      <c r="O69" s="959"/>
      <c r="P69" s="960"/>
      <c r="Q69" s="961">
        <v>2034</v>
      </c>
      <c r="R69" s="916"/>
      <c r="S69" s="916"/>
      <c r="T69" s="916"/>
      <c r="U69" s="916"/>
      <c r="V69" s="916">
        <v>1960</v>
      </c>
      <c r="W69" s="916"/>
      <c r="X69" s="916"/>
      <c r="Y69" s="916"/>
      <c r="Z69" s="916"/>
      <c r="AA69" s="916">
        <v>74</v>
      </c>
      <c r="AB69" s="916"/>
      <c r="AC69" s="916"/>
      <c r="AD69" s="916"/>
      <c r="AE69" s="916"/>
      <c r="AF69" s="916">
        <v>195</v>
      </c>
      <c r="AG69" s="916"/>
      <c r="AH69" s="916"/>
      <c r="AI69" s="916"/>
      <c r="AJ69" s="916"/>
      <c r="AK69" s="916" t="s">
        <v>516</v>
      </c>
      <c r="AL69" s="916"/>
      <c r="AM69" s="916"/>
      <c r="AN69" s="916"/>
      <c r="AO69" s="916"/>
      <c r="AP69" s="916" t="s">
        <v>516</v>
      </c>
      <c r="AQ69" s="916"/>
      <c r="AR69" s="916"/>
      <c r="AS69" s="916"/>
      <c r="AT69" s="916"/>
      <c r="AU69" s="916" t="s">
        <v>516</v>
      </c>
      <c r="AV69" s="916"/>
      <c r="AW69" s="916"/>
      <c r="AX69" s="916"/>
      <c r="AY69" s="916"/>
      <c r="AZ69" s="962"/>
      <c r="BA69" s="962"/>
      <c r="BB69" s="962"/>
      <c r="BC69" s="962"/>
      <c r="BD69" s="963"/>
      <c r="BE69" s="267"/>
      <c r="BF69" s="267"/>
      <c r="BG69" s="267"/>
      <c r="BH69" s="267"/>
      <c r="BI69" s="267"/>
      <c r="BJ69" s="267"/>
      <c r="BK69" s="267"/>
      <c r="BL69" s="267"/>
      <c r="BM69" s="267"/>
      <c r="BN69" s="267"/>
      <c r="BO69" s="267"/>
      <c r="BP69" s="267"/>
      <c r="BQ69" s="264">
        <v>63</v>
      </c>
      <c r="BR69" s="269"/>
      <c r="BS69" s="948"/>
      <c r="BT69" s="949"/>
      <c r="BU69" s="949"/>
      <c r="BV69" s="949"/>
      <c r="BW69" s="949"/>
      <c r="BX69" s="949"/>
      <c r="BY69" s="949"/>
      <c r="BZ69" s="949"/>
      <c r="CA69" s="949"/>
      <c r="CB69" s="949"/>
      <c r="CC69" s="949"/>
      <c r="CD69" s="949"/>
      <c r="CE69" s="949"/>
      <c r="CF69" s="949"/>
      <c r="CG69" s="950"/>
      <c r="CH69" s="945"/>
      <c r="CI69" s="946"/>
      <c r="CJ69" s="946"/>
      <c r="CK69" s="946"/>
      <c r="CL69" s="947"/>
      <c r="CM69" s="945"/>
      <c r="CN69" s="946"/>
      <c r="CO69" s="946"/>
      <c r="CP69" s="946"/>
      <c r="CQ69" s="947"/>
      <c r="CR69" s="945"/>
      <c r="CS69" s="946"/>
      <c r="CT69" s="946"/>
      <c r="CU69" s="946"/>
      <c r="CV69" s="947"/>
      <c r="CW69" s="945"/>
      <c r="CX69" s="946"/>
      <c r="CY69" s="946"/>
      <c r="CZ69" s="946"/>
      <c r="DA69" s="947"/>
      <c r="DB69" s="945"/>
      <c r="DC69" s="946"/>
      <c r="DD69" s="946"/>
      <c r="DE69" s="946"/>
      <c r="DF69" s="947"/>
      <c r="DG69" s="945"/>
      <c r="DH69" s="946"/>
      <c r="DI69" s="946"/>
      <c r="DJ69" s="946"/>
      <c r="DK69" s="947"/>
      <c r="DL69" s="945"/>
      <c r="DM69" s="946"/>
      <c r="DN69" s="946"/>
      <c r="DO69" s="946"/>
      <c r="DP69" s="947"/>
      <c r="DQ69" s="945"/>
      <c r="DR69" s="946"/>
      <c r="DS69" s="946"/>
      <c r="DT69" s="946"/>
      <c r="DU69" s="947"/>
      <c r="DV69" s="942"/>
      <c r="DW69" s="943"/>
      <c r="DX69" s="943"/>
      <c r="DY69" s="943"/>
      <c r="DZ69" s="944"/>
      <c r="EA69" s="248"/>
    </row>
    <row r="70" spans="1:131" s="249" customFormat="1" ht="26.25" customHeight="1" x14ac:dyDescent="0.15">
      <c r="A70" s="263">
        <v>3</v>
      </c>
      <c r="B70" s="958" t="s">
        <v>582</v>
      </c>
      <c r="C70" s="959"/>
      <c r="D70" s="959"/>
      <c r="E70" s="959"/>
      <c r="F70" s="959"/>
      <c r="G70" s="959"/>
      <c r="H70" s="959"/>
      <c r="I70" s="959"/>
      <c r="J70" s="959"/>
      <c r="K70" s="959"/>
      <c r="L70" s="959"/>
      <c r="M70" s="959"/>
      <c r="N70" s="959"/>
      <c r="O70" s="959"/>
      <c r="P70" s="960"/>
      <c r="Q70" s="961">
        <v>4821</v>
      </c>
      <c r="R70" s="916"/>
      <c r="S70" s="916"/>
      <c r="T70" s="916"/>
      <c r="U70" s="916"/>
      <c r="V70" s="916">
        <v>4816</v>
      </c>
      <c r="W70" s="916"/>
      <c r="X70" s="916"/>
      <c r="Y70" s="916"/>
      <c r="Z70" s="916"/>
      <c r="AA70" s="916">
        <v>5</v>
      </c>
      <c r="AB70" s="916"/>
      <c r="AC70" s="916"/>
      <c r="AD70" s="916"/>
      <c r="AE70" s="916"/>
      <c r="AF70" s="916">
        <v>67</v>
      </c>
      <c r="AG70" s="916"/>
      <c r="AH70" s="916"/>
      <c r="AI70" s="916"/>
      <c r="AJ70" s="916"/>
      <c r="AK70" s="916"/>
      <c r="AL70" s="916"/>
      <c r="AM70" s="916"/>
      <c r="AN70" s="916"/>
      <c r="AO70" s="916"/>
      <c r="AP70" s="916">
        <v>2154</v>
      </c>
      <c r="AQ70" s="916"/>
      <c r="AR70" s="916"/>
      <c r="AS70" s="916"/>
      <c r="AT70" s="916"/>
      <c r="AU70" s="916">
        <v>65</v>
      </c>
      <c r="AV70" s="916"/>
      <c r="AW70" s="916"/>
      <c r="AX70" s="916"/>
      <c r="AY70" s="916"/>
      <c r="AZ70" s="962"/>
      <c r="BA70" s="962"/>
      <c r="BB70" s="962"/>
      <c r="BC70" s="962"/>
      <c r="BD70" s="963"/>
      <c r="BE70" s="267"/>
      <c r="BF70" s="267"/>
      <c r="BG70" s="267"/>
      <c r="BH70" s="267"/>
      <c r="BI70" s="267"/>
      <c r="BJ70" s="267"/>
      <c r="BK70" s="267"/>
      <c r="BL70" s="267"/>
      <c r="BM70" s="267"/>
      <c r="BN70" s="267"/>
      <c r="BO70" s="267"/>
      <c r="BP70" s="267"/>
      <c r="BQ70" s="264">
        <v>64</v>
      </c>
      <c r="BR70" s="269"/>
      <c r="BS70" s="948"/>
      <c r="BT70" s="949"/>
      <c r="BU70" s="949"/>
      <c r="BV70" s="949"/>
      <c r="BW70" s="949"/>
      <c r="BX70" s="949"/>
      <c r="BY70" s="949"/>
      <c r="BZ70" s="949"/>
      <c r="CA70" s="949"/>
      <c r="CB70" s="949"/>
      <c r="CC70" s="949"/>
      <c r="CD70" s="949"/>
      <c r="CE70" s="949"/>
      <c r="CF70" s="949"/>
      <c r="CG70" s="950"/>
      <c r="CH70" s="945"/>
      <c r="CI70" s="946"/>
      <c r="CJ70" s="946"/>
      <c r="CK70" s="946"/>
      <c r="CL70" s="947"/>
      <c r="CM70" s="945"/>
      <c r="CN70" s="946"/>
      <c r="CO70" s="946"/>
      <c r="CP70" s="946"/>
      <c r="CQ70" s="947"/>
      <c r="CR70" s="945"/>
      <c r="CS70" s="946"/>
      <c r="CT70" s="946"/>
      <c r="CU70" s="946"/>
      <c r="CV70" s="947"/>
      <c r="CW70" s="945"/>
      <c r="CX70" s="946"/>
      <c r="CY70" s="946"/>
      <c r="CZ70" s="946"/>
      <c r="DA70" s="947"/>
      <c r="DB70" s="945"/>
      <c r="DC70" s="946"/>
      <c r="DD70" s="946"/>
      <c r="DE70" s="946"/>
      <c r="DF70" s="947"/>
      <c r="DG70" s="945"/>
      <c r="DH70" s="946"/>
      <c r="DI70" s="946"/>
      <c r="DJ70" s="946"/>
      <c r="DK70" s="947"/>
      <c r="DL70" s="945"/>
      <c r="DM70" s="946"/>
      <c r="DN70" s="946"/>
      <c r="DO70" s="946"/>
      <c r="DP70" s="947"/>
      <c r="DQ70" s="945"/>
      <c r="DR70" s="946"/>
      <c r="DS70" s="946"/>
      <c r="DT70" s="946"/>
      <c r="DU70" s="947"/>
      <c r="DV70" s="942"/>
      <c r="DW70" s="943"/>
      <c r="DX70" s="943"/>
      <c r="DY70" s="943"/>
      <c r="DZ70" s="944"/>
      <c r="EA70" s="248"/>
    </row>
    <row r="71" spans="1:131" s="249" customFormat="1" ht="26.25" customHeight="1" x14ac:dyDescent="0.15">
      <c r="A71" s="263">
        <v>4</v>
      </c>
      <c r="B71" s="958" t="s">
        <v>583</v>
      </c>
      <c r="C71" s="959"/>
      <c r="D71" s="959"/>
      <c r="E71" s="959"/>
      <c r="F71" s="959"/>
      <c r="G71" s="959"/>
      <c r="H71" s="959"/>
      <c r="I71" s="959"/>
      <c r="J71" s="959"/>
      <c r="K71" s="959"/>
      <c r="L71" s="959"/>
      <c r="M71" s="959"/>
      <c r="N71" s="959"/>
      <c r="O71" s="959"/>
      <c r="P71" s="960"/>
      <c r="Q71" s="961">
        <v>498</v>
      </c>
      <c r="R71" s="916"/>
      <c r="S71" s="916"/>
      <c r="T71" s="916"/>
      <c r="U71" s="916"/>
      <c r="V71" s="916">
        <v>498</v>
      </c>
      <c r="W71" s="916"/>
      <c r="X71" s="916"/>
      <c r="Y71" s="916"/>
      <c r="Z71" s="916"/>
      <c r="AA71" s="916">
        <v>0</v>
      </c>
      <c r="AB71" s="916"/>
      <c r="AC71" s="916"/>
      <c r="AD71" s="916"/>
      <c r="AE71" s="916"/>
      <c r="AF71" s="916">
        <v>0</v>
      </c>
      <c r="AG71" s="916"/>
      <c r="AH71" s="916"/>
      <c r="AI71" s="916"/>
      <c r="AJ71" s="916"/>
      <c r="AK71" s="916"/>
      <c r="AL71" s="916"/>
      <c r="AM71" s="916"/>
      <c r="AN71" s="916"/>
      <c r="AO71" s="916"/>
      <c r="AP71" s="916" t="s">
        <v>516</v>
      </c>
      <c r="AQ71" s="916"/>
      <c r="AR71" s="916"/>
      <c r="AS71" s="916"/>
      <c r="AT71" s="916"/>
      <c r="AU71" s="916" t="s">
        <v>516</v>
      </c>
      <c r="AV71" s="916"/>
      <c r="AW71" s="916"/>
      <c r="AX71" s="916"/>
      <c r="AY71" s="916"/>
      <c r="AZ71" s="962"/>
      <c r="BA71" s="962"/>
      <c r="BB71" s="962"/>
      <c r="BC71" s="962"/>
      <c r="BD71" s="963"/>
      <c r="BE71" s="267"/>
      <c r="BF71" s="267"/>
      <c r="BG71" s="267"/>
      <c r="BH71" s="267"/>
      <c r="BI71" s="267"/>
      <c r="BJ71" s="267"/>
      <c r="BK71" s="267"/>
      <c r="BL71" s="267"/>
      <c r="BM71" s="267"/>
      <c r="BN71" s="267"/>
      <c r="BO71" s="267"/>
      <c r="BP71" s="267"/>
      <c r="BQ71" s="264">
        <v>65</v>
      </c>
      <c r="BR71" s="269"/>
      <c r="BS71" s="948"/>
      <c r="BT71" s="949"/>
      <c r="BU71" s="949"/>
      <c r="BV71" s="949"/>
      <c r="BW71" s="949"/>
      <c r="BX71" s="949"/>
      <c r="BY71" s="949"/>
      <c r="BZ71" s="949"/>
      <c r="CA71" s="949"/>
      <c r="CB71" s="949"/>
      <c r="CC71" s="949"/>
      <c r="CD71" s="949"/>
      <c r="CE71" s="949"/>
      <c r="CF71" s="949"/>
      <c r="CG71" s="950"/>
      <c r="CH71" s="945"/>
      <c r="CI71" s="946"/>
      <c r="CJ71" s="946"/>
      <c r="CK71" s="946"/>
      <c r="CL71" s="947"/>
      <c r="CM71" s="945"/>
      <c r="CN71" s="946"/>
      <c r="CO71" s="946"/>
      <c r="CP71" s="946"/>
      <c r="CQ71" s="947"/>
      <c r="CR71" s="945"/>
      <c r="CS71" s="946"/>
      <c r="CT71" s="946"/>
      <c r="CU71" s="946"/>
      <c r="CV71" s="947"/>
      <c r="CW71" s="945"/>
      <c r="CX71" s="946"/>
      <c r="CY71" s="946"/>
      <c r="CZ71" s="946"/>
      <c r="DA71" s="947"/>
      <c r="DB71" s="945"/>
      <c r="DC71" s="946"/>
      <c r="DD71" s="946"/>
      <c r="DE71" s="946"/>
      <c r="DF71" s="947"/>
      <c r="DG71" s="945"/>
      <c r="DH71" s="946"/>
      <c r="DI71" s="946"/>
      <c r="DJ71" s="946"/>
      <c r="DK71" s="947"/>
      <c r="DL71" s="945"/>
      <c r="DM71" s="946"/>
      <c r="DN71" s="946"/>
      <c r="DO71" s="946"/>
      <c r="DP71" s="947"/>
      <c r="DQ71" s="945"/>
      <c r="DR71" s="946"/>
      <c r="DS71" s="946"/>
      <c r="DT71" s="946"/>
      <c r="DU71" s="947"/>
      <c r="DV71" s="942"/>
      <c r="DW71" s="943"/>
      <c r="DX71" s="943"/>
      <c r="DY71" s="943"/>
      <c r="DZ71" s="944"/>
      <c r="EA71" s="248"/>
    </row>
    <row r="72" spans="1:131" s="249" customFormat="1" ht="26.25" customHeight="1" x14ac:dyDescent="0.15">
      <c r="A72" s="263">
        <v>5</v>
      </c>
      <c r="B72" s="958" t="s">
        <v>584</v>
      </c>
      <c r="C72" s="959"/>
      <c r="D72" s="959"/>
      <c r="E72" s="959"/>
      <c r="F72" s="959"/>
      <c r="G72" s="959"/>
      <c r="H72" s="959"/>
      <c r="I72" s="959"/>
      <c r="J72" s="959"/>
      <c r="K72" s="959"/>
      <c r="L72" s="959"/>
      <c r="M72" s="959"/>
      <c r="N72" s="959"/>
      <c r="O72" s="959"/>
      <c r="P72" s="960"/>
      <c r="Q72" s="961">
        <v>3134</v>
      </c>
      <c r="R72" s="916"/>
      <c r="S72" s="916"/>
      <c r="T72" s="916"/>
      <c r="U72" s="916"/>
      <c r="V72" s="916">
        <v>3121</v>
      </c>
      <c r="W72" s="916"/>
      <c r="X72" s="916"/>
      <c r="Y72" s="916"/>
      <c r="Z72" s="916"/>
      <c r="AA72" s="916">
        <v>14</v>
      </c>
      <c r="AB72" s="916"/>
      <c r="AC72" s="916"/>
      <c r="AD72" s="916"/>
      <c r="AE72" s="916"/>
      <c r="AF72" s="916">
        <v>126</v>
      </c>
      <c r="AG72" s="916"/>
      <c r="AH72" s="916"/>
      <c r="AI72" s="916"/>
      <c r="AJ72" s="916"/>
      <c r="AK72" s="916"/>
      <c r="AL72" s="916"/>
      <c r="AM72" s="916"/>
      <c r="AN72" s="916"/>
      <c r="AO72" s="916"/>
      <c r="AP72" s="916" t="s">
        <v>516</v>
      </c>
      <c r="AQ72" s="916"/>
      <c r="AR72" s="916"/>
      <c r="AS72" s="916"/>
      <c r="AT72" s="916"/>
      <c r="AU72" s="916" t="s">
        <v>516</v>
      </c>
      <c r="AV72" s="916"/>
      <c r="AW72" s="916"/>
      <c r="AX72" s="916"/>
      <c r="AY72" s="916"/>
      <c r="AZ72" s="962"/>
      <c r="BA72" s="962"/>
      <c r="BB72" s="962"/>
      <c r="BC72" s="962"/>
      <c r="BD72" s="963"/>
      <c r="BE72" s="267"/>
      <c r="BF72" s="267"/>
      <c r="BG72" s="267"/>
      <c r="BH72" s="267"/>
      <c r="BI72" s="267"/>
      <c r="BJ72" s="267"/>
      <c r="BK72" s="267"/>
      <c r="BL72" s="267"/>
      <c r="BM72" s="267"/>
      <c r="BN72" s="267"/>
      <c r="BO72" s="267"/>
      <c r="BP72" s="267"/>
      <c r="BQ72" s="264">
        <v>66</v>
      </c>
      <c r="BR72" s="269"/>
      <c r="BS72" s="948"/>
      <c r="BT72" s="949"/>
      <c r="BU72" s="949"/>
      <c r="BV72" s="949"/>
      <c r="BW72" s="949"/>
      <c r="BX72" s="949"/>
      <c r="BY72" s="949"/>
      <c r="BZ72" s="949"/>
      <c r="CA72" s="949"/>
      <c r="CB72" s="949"/>
      <c r="CC72" s="949"/>
      <c r="CD72" s="949"/>
      <c r="CE72" s="949"/>
      <c r="CF72" s="949"/>
      <c r="CG72" s="950"/>
      <c r="CH72" s="945"/>
      <c r="CI72" s="946"/>
      <c r="CJ72" s="946"/>
      <c r="CK72" s="946"/>
      <c r="CL72" s="947"/>
      <c r="CM72" s="945"/>
      <c r="CN72" s="946"/>
      <c r="CO72" s="946"/>
      <c r="CP72" s="946"/>
      <c r="CQ72" s="947"/>
      <c r="CR72" s="945"/>
      <c r="CS72" s="946"/>
      <c r="CT72" s="946"/>
      <c r="CU72" s="946"/>
      <c r="CV72" s="947"/>
      <c r="CW72" s="945"/>
      <c r="CX72" s="946"/>
      <c r="CY72" s="946"/>
      <c r="CZ72" s="946"/>
      <c r="DA72" s="947"/>
      <c r="DB72" s="945"/>
      <c r="DC72" s="946"/>
      <c r="DD72" s="946"/>
      <c r="DE72" s="946"/>
      <c r="DF72" s="947"/>
      <c r="DG72" s="945"/>
      <c r="DH72" s="946"/>
      <c r="DI72" s="946"/>
      <c r="DJ72" s="946"/>
      <c r="DK72" s="947"/>
      <c r="DL72" s="945"/>
      <c r="DM72" s="946"/>
      <c r="DN72" s="946"/>
      <c r="DO72" s="946"/>
      <c r="DP72" s="947"/>
      <c r="DQ72" s="945"/>
      <c r="DR72" s="946"/>
      <c r="DS72" s="946"/>
      <c r="DT72" s="946"/>
      <c r="DU72" s="947"/>
      <c r="DV72" s="942"/>
      <c r="DW72" s="943"/>
      <c r="DX72" s="943"/>
      <c r="DY72" s="943"/>
      <c r="DZ72" s="944"/>
      <c r="EA72" s="248"/>
    </row>
    <row r="73" spans="1:131" s="249" customFormat="1" ht="26.25" customHeight="1" x14ac:dyDescent="0.15">
      <c r="A73" s="263">
        <v>6</v>
      </c>
      <c r="B73" s="958" t="s">
        <v>585</v>
      </c>
      <c r="C73" s="959"/>
      <c r="D73" s="959"/>
      <c r="E73" s="959"/>
      <c r="F73" s="959"/>
      <c r="G73" s="959"/>
      <c r="H73" s="959"/>
      <c r="I73" s="959"/>
      <c r="J73" s="959"/>
      <c r="K73" s="959"/>
      <c r="L73" s="959"/>
      <c r="M73" s="959"/>
      <c r="N73" s="959"/>
      <c r="O73" s="959"/>
      <c r="P73" s="960"/>
      <c r="Q73" s="961">
        <v>44</v>
      </c>
      <c r="R73" s="916"/>
      <c r="S73" s="916"/>
      <c r="T73" s="916"/>
      <c r="U73" s="916"/>
      <c r="V73" s="916">
        <v>44</v>
      </c>
      <c r="W73" s="916"/>
      <c r="X73" s="916"/>
      <c r="Y73" s="916"/>
      <c r="Z73" s="916"/>
      <c r="AA73" s="916">
        <v>0</v>
      </c>
      <c r="AB73" s="916"/>
      <c r="AC73" s="916"/>
      <c r="AD73" s="916"/>
      <c r="AE73" s="916"/>
      <c r="AF73" s="916">
        <v>0</v>
      </c>
      <c r="AG73" s="916"/>
      <c r="AH73" s="916"/>
      <c r="AI73" s="916"/>
      <c r="AJ73" s="916"/>
      <c r="AK73" s="916"/>
      <c r="AL73" s="916"/>
      <c r="AM73" s="916"/>
      <c r="AN73" s="916"/>
      <c r="AO73" s="916"/>
      <c r="AP73" s="916" t="s">
        <v>516</v>
      </c>
      <c r="AQ73" s="916"/>
      <c r="AR73" s="916"/>
      <c r="AS73" s="916"/>
      <c r="AT73" s="916"/>
      <c r="AU73" s="916" t="s">
        <v>516</v>
      </c>
      <c r="AV73" s="916"/>
      <c r="AW73" s="916"/>
      <c r="AX73" s="916"/>
      <c r="AY73" s="916"/>
      <c r="AZ73" s="962"/>
      <c r="BA73" s="962"/>
      <c r="BB73" s="962"/>
      <c r="BC73" s="962"/>
      <c r="BD73" s="963"/>
      <c r="BE73" s="267"/>
      <c r="BF73" s="267"/>
      <c r="BG73" s="267"/>
      <c r="BH73" s="267"/>
      <c r="BI73" s="267"/>
      <c r="BJ73" s="267"/>
      <c r="BK73" s="267"/>
      <c r="BL73" s="267"/>
      <c r="BM73" s="267"/>
      <c r="BN73" s="267"/>
      <c r="BO73" s="267"/>
      <c r="BP73" s="267"/>
      <c r="BQ73" s="264">
        <v>67</v>
      </c>
      <c r="BR73" s="269"/>
      <c r="BS73" s="948"/>
      <c r="BT73" s="949"/>
      <c r="BU73" s="949"/>
      <c r="BV73" s="949"/>
      <c r="BW73" s="949"/>
      <c r="BX73" s="949"/>
      <c r="BY73" s="949"/>
      <c r="BZ73" s="949"/>
      <c r="CA73" s="949"/>
      <c r="CB73" s="949"/>
      <c r="CC73" s="949"/>
      <c r="CD73" s="949"/>
      <c r="CE73" s="949"/>
      <c r="CF73" s="949"/>
      <c r="CG73" s="950"/>
      <c r="CH73" s="945"/>
      <c r="CI73" s="946"/>
      <c r="CJ73" s="946"/>
      <c r="CK73" s="946"/>
      <c r="CL73" s="947"/>
      <c r="CM73" s="945"/>
      <c r="CN73" s="946"/>
      <c r="CO73" s="946"/>
      <c r="CP73" s="946"/>
      <c r="CQ73" s="947"/>
      <c r="CR73" s="945"/>
      <c r="CS73" s="946"/>
      <c r="CT73" s="946"/>
      <c r="CU73" s="946"/>
      <c r="CV73" s="947"/>
      <c r="CW73" s="945"/>
      <c r="CX73" s="946"/>
      <c r="CY73" s="946"/>
      <c r="CZ73" s="946"/>
      <c r="DA73" s="947"/>
      <c r="DB73" s="945"/>
      <c r="DC73" s="946"/>
      <c r="DD73" s="946"/>
      <c r="DE73" s="946"/>
      <c r="DF73" s="947"/>
      <c r="DG73" s="945"/>
      <c r="DH73" s="946"/>
      <c r="DI73" s="946"/>
      <c r="DJ73" s="946"/>
      <c r="DK73" s="947"/>
      <c r="DL73" s="945"/>
      <c r="DM73" s="946"/>
      <c r="DN73" s="946"/>
      <c r="DO73" s="946"/>
      <c r="DP73" s="947"/>
      <c r="DQ73" s="945"/>
      <c r="DR73" s="946"/>
      <c r="DS73" s="946"/>
      <c r="DT73" s="946"/>
      <c r="DU73" s="947"/>
      <c r="DV73" s="942"/>
      <c r="DW73" s="943"/>
      <c r="DX73" s="943"/>
      <c r="DY73" s="943"/>
      <c r="DZ73" s="944"/>
      <c r="EA73" s="248"/>
    </row>
    <row r="74" spans="1:131" s="249" customFormat="1" ht="26.25" customHeight="1" x14ac:dyDescent="0.15">
      <c r="A74" s="263">
        <v>7</v>
      </c>
      <c r="B74" s="958" t="s">
        <v>586</v>
      </c>
      <c r="C74" s="959"/>
      <c r="D74" s="959"/>
      <c r="E74" s="959"/>
      <c r="F74" s="959"/>
      <c r="G74" s="959"/>
      <c r="H74" s="959"/>
      <c r="I74" s="959"/>
      <c r="J74" s="959"/>
      <c r="K74" s="959"/>
      <c r="L74" s="959"/>
      <c r="M74" s="959"/>
      <c r="N74" s="959"/>
      <c r="O74" s="959"/>
      <c r="P74" s="960"/>
      <c r="Q74" s="961">
        <v>82829</v>
      </c>
      <c r="R74" s="916"/>
      <c r="S74" s="916"/>
      <c r="T74" s="916"/>
      <c r="U74" s="916"/>
      <c r="V74" s="916">
        <v>81608</v>
      </c>
      <c r="W74" s="916"/>
      <c r="X74" s="916"/>
      <c r="Y74" s="916"/>
      <c r="Z74" s="916"/>
      <c r="AA74" s="916">
        <v>1221</v>
      </c>
      <c r="AB74" s="916"/>
      <c r="AC74" s="916"/>
      <c r="AD74" s="916"/>
      <c r="AE74" s="916"/>
      <c r="AF74" s="916">
        <v>3365</v>
      </c>
      <c r="AG74" s="916"/>
      <c r="AH74" s="916"/>
      <c r="AI74" s="916"/>
      <c r="AJ74" s="916"/>
      <c r="AK74" s="916"/>
      <c r="AL74" s="916"/>
      <c r="AM74" s="916"/>
      <c r="AN74" s="916"/>
      <c r="AO74" s="916"/>
      <c r="AP74" s="916" t="s">
        <v>516</v>
      </c>
      <c r="AQ74" s="916"/>
      <c r="AR74" s="916"/>
      <c r="AS74" s="916"/>
      <c r="AT74" s="916"/>
      <c r="AU74" s="916" t="s">
        <v>516</v>
      </c>
      <c r="AV74" s="916"/>
      <c r="AW74" s="916"/>
      <c r="AX74" s="916"/>
      <c r="AY74" s="916"/>
      <c r="AZ74" s="962"/>
      <c r="BA74" s="962"/>
      <c r="BB74" s="962"/>
      <c r="BC74" s="962"/>
      <c r="BD74" s="963"/>
      <c r="BE74" s="267"/>
      <c r="BF74" s="267"/>
      <c r="BG74" s="267"/>
      <c r="BH74" s="267"/>
      <c r="BI74" s="267"/>
      <c r="BJ74" s="267"/>
      <c r="BK74" s="267"/>
      <c r="BL74" s="267"/>
      <c r="BM74" s="267"/>
      <c r="BN74" s="267"/>
      <c r="BO74" s="267"/>
      <c r="BP74" s="267"/>
      <c r="BQ74" s="264">
        <v>68</v>
      </c>
      <c r="BR74" s="269"/>
      <c r="BS74" s="948"/>
      <c r="BT74" s="949"/>
      <c r="BU74" s="949"/>
      <c r="BV74" s="949"/>
      <c r="BW74" s="949"/>
      <c r="BX74" s="949"/>
      <c r="BY74" s="949"/>
      <c r="BZ74" s="949"/>
      <c r="CA74" s="949"/>
      <c r="CB74" s="949"/>
      <c r="CC74" s="949"/>
      <c r="CD74" s="949"/>
      <c r="CE74" s="949"/>
      <c r="CF74" s="949"/>
      <c r="CG74" s="950"/>
      <c r="CH74" s="945"/>
      <c r="CI74" s="946"/>
      <c r="CJ74" s="946"/>
      <c r="CK74" s="946"/>
      <c r="CL74" s="947"/>
      <c r="CM74" s="945"/>
      <c r="CN74" s="946"/>
      <c r="CO74" s="946"/>
      <c r="CP74" s="946"/>
      <c r="CQ74" s="947"/>
      <c r="CR74" s="945"/>
      <c r="CS74" s="946"/>
      <c r="CT74" s="946"/>
      <c r="CU74" s="946"/>
      <c r="CV74" s="947"/>
      <c r="CW74" s="945"/>
      <c r="CX74" s="946"/>
      <c r="CY74" s="946"/>
      <c r="CZ74" s="946"/>
      <c r="DA74" s="947"/>
      <c r="DB74" s="945"/>
      <c r="DC74" s="946"/>
      <c r="DD74" s="946"/>
      <c r="DE74" s="946"/>
      <c r="DF74" s="947"/>
      <c r="DG74" s="945"/>
      <c r="DH74" s="946"/>
      <c r="DI74" s="946"/>
      <c r="DJ74" s="946"/>
      <c r="DK74" s="947"/>
      <c r="DL74" s="945"/>
      <c r="DM74" s="946"/>
      <c r="DN74" s="946"/>
      <c r="DO74" s="946"/>
      <c r="DP74" s="947"/>
      <c r="DQ74" s="945"/>
      <c r="DR74" s="946"/>
      <c r="DS74" s="946"/>
      <c r="DT74" s="946"/>
      <c r="DU74" s="947"/>
      <c r="DV74" s="942"/>
      <c r="DW74" s="943"/>
      <c r="DX74" s="943"/>
      <c r="DY74" s="943"/>
      <c r="DZ74" s="944"/>
      <c r="EA74" s="248"/>
    </row>
    <row r="75" spans="1:131" s="249" customFormat="1" ht="26.25" customHeight="1" x14ac:dyDescent="0.15">
      <c r="A75" s="263">
        <v>8</v>
      </c>
      <c r="B75" s="958"/>
      <c r="C75" s="959"/>
      <c r="D75" s="959"/>
      <c r="E75" s="959"/>
      <c r="F75" s="959"/>
      <c r="G75" s="959"/>
      <c r="H75" s="959"/>
      <c r="I75" s="959"/>
      <c r="J75" s="959"/>
      <c r="K75" s="959"/>
      <c r="L75" s="959"/>
      <c r="M75" s="959"/>
      <c r="N75" s="959"/>
      <c r="O75" s="959"/>
      <c r="P75" s="960"/>
      <c r="Q75" s="964"/>
      <c r="R75" s="965"/>
      <c r="S75" s="965"/>
      <c r="T75" s="965"/>
      <c r="U75" s="915"/>
      <c r="V75" s="966"/>
      <c r="W75" s="965"/>
      <c r="X75" s="965"/>
      <c r="Y75" s="965"/>
      <c r="Z75" s="915"/>
      <c r="AA75" s="966"/>
      <c r="AB75" s="965"/>
      <c r="AC75" s="965"/>
      <c r="AD75" s="965"/>
      <c r="AE75" s="915"/>
      <c r="AF75" s="966"/>
      <c r="AG75" s="965"/>
      <c r="AH75" s="965"/>
      <c r="AI75" s="965"/>
      <c r="AJ75" s="915"/>
      <c r="AK75" s="966"/>
      <c r="AL75" s="965"/>
      <c r="AM75" s="965"/>
      <c r="AN75" s="965"/>
      <c r="AO75" s="915"/>
      <c r="AP75" s="966"/>
      <c r="AQ75" s="965"/>
      <c r="AR75" s="965"/>
      <c r="AS75" s="965"/>
      <c r="AT75" s="915"/>
      <c r="AU75" s="966"/>
      <c r="AV75" s="965"/>
      <c r="AW75" s="965"/>
      <c r="AX75" s="965"/>
      <c r="AY75" s="915"/>
      <c r="AZ75" s="962"/>
      <c r="BA75" s="962"/>
      <c r="BB75" s="962"/>
      <c r="BC75" s="962"/>
      <c r="BD75" s="963"/>
      <c r="BE75" s="267"/>
      <c r="BF75" s="267"/>
      <c r="BG75" s="267"/>
      <c r="BH75" s="267"/>
      <c r="BI75" s="267"/>
      <c r="BJ75" s="267"/>
      <c r="BK75" s="267"/>
      <c r="BL75" s="267"/>
      <c r="BM75" s="267"/>
      <c r="BN75" s="267"/>
      <c r="BO75" s="267"/>
      <c r="BP75" s="267"/>
      <c r="BQ75" s="264">
        <v>69</v>
      </c>
      <c r="BR75" s="269"/>
      <c r="BS75" s="948"/>
      <c r="BT75" s="949"/>
      <c r="BU75" s="949"/>
      <c r="BV75" s="949"/>
      <c r="BW75" s="949"/>
      <c r="BX75" s="949"/>
      <c r="BY75" s="949"/>
      <c r="BZ75" s="949"/>
      <c r="CA75" s="949"/>
      <c r="CB75" s="949"/>
      <c r="CC75" s="949"/>
      <c r="CD75" s="949"/>
      <c r="CE75" s="949"/>
      <c r="CF75" s="949"/>
      <c r="CG75" s="950"/>
      <c r="CH75" s="945"/>
      <c r="CI75" s="946"/>
      <c r="CJ75" s="946"/>
      <c r="CK75" s="946"/>
      <c r="CL75" s="947"/>
      <c r="CM75" s="945"/>
      <c r="CN75" s="946"/>
      <c r="CO75" s="946"/>
      <c r="CP75" s="946"/>
      <c r="CQ75" s="947"/>
      <c r="CR75" s="945"/>
      <c r="CS75" s="946"/>
      <c r="CT75" s="946"/>
      <c r="CU75" s="946"/>
      <c r="CV75" s="947"/>
      <c r="CW75" s="945"/>
      <c r="CX75" s="946"/>
      <c r="CY75" s="946"/>
      <c r="CZ75" s="946"/>
      <c r="DA75" s="947"/>
      <c r="DB75" s="945"/>
      <c r="DC75" s="946"/>
      <c r="DD75" s="946"/>
      <c r="DE75" s="946"/>
      <c r="DF75" s="947"/>
      <c r="DG75" s="945"/>
      <c r="DH75" s="946"/>
      <c r="DI75" s="946"/>
      <c r="DJ75" s="946"/>
      <c r="DK75" s="947"/>
      <c r="DL75" s="945"/>
      <c r="DM75" s="946"/>
      <c r="DN75" s="946"/>
      <c r="DO75" s="946"/>
      <c r="DP75" s="947"/>
      <c r="DQ75" s="945"/>
      <c r="DR75" s="946"/>
      <c r="DS75" s="946"/>
      <c r="DT75" s="946"/>
      <c r="DU75" s="947"/>
      <c r="DV75" s="942"/>
      <c r="DW75" s="943"/>
      <c r="DX75" s="943"/>
      <c r="DY75" s="943"/>
      <c r="DZ75" s="944"/>
      <c r="EA75" s="248"/>
    </row>
    <row r="76" spans="1:131" s="249" customFormat="1" ht="26.25" customHeight="1" x14ac:dyDescent="0.15">
      <c r="A76" s="263">
        <v>9</v>
      </c>
      <c r="B76" s="958"/>
      <c r="C76" s="959"/>
      <c r="D76" s="959"/>
      <c r="E76" s="959"/>
      <c r="F76" s="959"/>
      <c r="G76" s="959"/>
      <c r="H76" s="959"/>
      <c r="I76" s="959"/>
      <c r="J76" s="959"/>
      <c r="K76" s="959"/>
      <c r="L76" s="959"/>
      <c r="M76" s="959"/>
      <c r="N76" s="959"/>
      <c r="O76" s="959"/>
      <c r="P76" s="960"/>
      <c r="Q76" s="964"/>
      <c r="R76" s="965"/>
      <c r="S76" s="965"/>
      <c r="T76" s="965"/>
      <c r="U76" s="915"/>
      <c r="V76" s="966"/>
      <c r="W76" s="965"/>
      <c r="X76" s="965"/>
      <c r="Y76" s="965"/>
      <c r="Z76" s="915"/>
      <c r="AA76" s="966"/>
      <c r="AB76" s="965"/>
      <c r="AC76" s="965"/>
      <c r="AD76" s="965"/>
      <c r="AE76" s="915"/>
      <c r="AF76" s="966"/>
      <c r="AG76" s="965"/>
      <c r="AH76" s="965"/>
      <c r="AI76" s="965"/>
      <c r="AJ76" s="915"/>
      <c r="AK76" s="966"/>
      <c r="AL76" s="965"/>
      <c r="AM76" s="965"/>
      <c r="AN76" s="965"/>
      <c r="AO76" s="915"/>
      <c r="AP76" s="966"/>
      <c r="AQ76" s="965"/>
      <c r="AR76" s="965"/>
      <c r="AS76" s="965"/>
      <c r="AT76" s="915"/>
      <c r="AU76" s="966"/>
      <c r="AV76" s="965"/>
      <c r="AW76" s="965"/>
      <c r="AX76" s="965"/>
      <c r="AY76" s="915"/>
      <c r="AZ76" s="962"/>
      <c r="BA76" s="962"/>
      <c r="BB76" s="962"/>
      <c r="BC76" s="962"/>
      <c r="BD76" s="963"/>
      <c r="BE76" s="267"/>
      <c r="BF76" s="267"/>
      <c r="BG76" s="267"/>
      <c r="BH76" s="267"/>
      <c r="BI76" s="267"/>
      <c r="BJ76" s="267"/>
      <c r="BK76" s="267"/>
      <c r="BL76" s="267"/>
      <c r="BM76" s="267"/>
      <c r="BN76" s="267"/>
      <c r="BO76" s="267"/>
      <c r="BP76" s="267"/>
      <c r="BQ76" s="264">
        <v>70</v>
      </c>
      <c r="BR76" s="269"/>
      <c r="BS76" s="948"/>
      <c r="BT76" s="949"/>
      <c r="BU76" s="949"/>
      <c r="BV76" s="949"/>
      <c r="BW76" s="949"/>
      <c r="BX76" s="949"/>
      <c r="BY76" s="949"/>
      <c r="BZ76" s="949"/>
      <c r="CA76" s="949"/>
      <c r="CB76" s="949"/>
      <c r="CC76" s="949"/>
      <c r="CD76" s="949"/>
      <c r="CE76" s="949"/>
      <c r="CF76" s="949"/>
      <c r="CG76" s="950"/>
      <c r="CH76" s="945"/>
      <c r="CI76" s="946"/>
      <c r="CJ76" s="946"/>
      <c r="CK76" s="946"/>
      <c r="CL76" s="947"/>
      <c r="CM76" s="945"/>
      <c r="CN76" s="946"/>
      <c r="CO76" s="946"/>
      <c r="CP76" s="946"/>
      <c r="CQ76" s="947"/>
      <c r="CR76" s="945"/>
      <c r="CS76" s="946"/>
      <c r="CT76" s="946"/>
      <c r="CU76" s="946"/>
      <c r="CV76" s="947"/>
      <c r="CW76" s="945"/>
      <c r="CX76" s="946"/>
      <c r="CY76" s="946"/>
      <c r="CZ76" s="946"/>
      <c r="DA76" s="947"/>
      <c r="DB76" s="945"/>
      <c r="DC76" s="946"/>
      <c r="DD76" s="946"/>
      <c r="DE76" s="946"/>
      <c r="DF76" s="947"/>
      <c r="DG76" s="945"/>
      <c r="DH76" s="946"/>
      <c r="DI76" s="946"/>
      <c r="DJ76" s="946"/>
      <c r="DK76" s="947"/>
      <c r="DL76" s="945"/>
      <c r="DM76" s="946"/>
      <c r="DN76" s="946"/>
      <c r="DO76" s="946"/>
      <c r="DP76" s="947"/>
      <c r="DQ76" s="945"/>
      <c r="DR76" s="946"/>
      <c r="DS76" s="946"/>
      <c r="DT76" s="946"/>
      <c r="DU76" s="947"/>
      <c r="DV76" s="942"/>
      <c r="DW76" s="943"/>
      <c r="DX76" s="943"/>
      <c r="DY76" s="943"/>
      <c r="DZ76" s="944"/>
      <c r="EA76" s="248"/>
    </row>
    <row r="77" spans="1:131" s="249" customFormat="1" ht="26.25" customHeight="1" x14ac:dyDescent="0.15">
      <c r="A77" s="263">
        <v>10</v>
      </c>
      <c r="B77" s="958"/>
      <c r="C77" s="959"/>
      <c r="D77" s="959"/>
      <c r="E77" s="959"/>
      <c r="F77" s="959"/>
      <c r="G77" s="959"/>
      <c r="H77" s="959"/>
      <c r="I77" s="959"/>
      <c r="J77" s="959"/>
      <c r="K77" s="959"/>
      <c r="L77" s="959"/>
      <c r="M77" s="959"/>
      <c r="N77" s="959"/>
      <c r="O77" s="959"/>
      <c r="P77" s="960"/>
      <c r="Q77" s="964"/>
      <c r="R77" s="965"/>
      <c r="S77" s="965"/>
      <c r="T77" s="965"/>
      <c r="U77" s="915"/>
      <c r="V77" s="966"/>
      <c r="W77" s="965"/>
      <c r="X77" s="965"/>
      <c r="Y77" s="965"/>
      <c r="Z77" s="915"/>
      <c r="AA77" s="966"/>
      <c r="AB77" s="965"/>
      <c r="AC77" s="965"/>
      <c r="AD77" s="965"/>
      <c r="AE77" s="915"/>
      <c r="AF77" s="966"/>
      <c r="AG77" s="965"/>
      <c r="AH77" s="965"/>
      <c r="AI77" s="965"/>
      <c r="AJ77" s="915"/>
      <c r="AK77" s="966"/>
      <c r="AL77" s="965"/>
      <c r="AM77" s="965"/>
      <c r="AN77" s="965"/>
      <c r="AO77" s="915"/>
      <c r="AP77" s="966"/>
      <c r="AQ77" s="965"/>
      <c r="AR77" s="965"/>
      <c r="AS77" s="965"/>
      <c r="AT77" s="915"/>
      <c r="AU77" s="966"/>
      <c r="AV77" s="965"/>
      <c r="AW77" s="965"/>
      <c r="AX77" s="965"/>
      <c r="AY77" s="915"/>
      <c r="AZ77" s="962"/>
      <c r="BA77" s="962"/>
      <c r="BB77" s="962"/>
      <c r="BC77" s="962"/>
      <c r="BD77" s="963"/>
      <c r="BE77" s="267"/>
      <c r="BF77" s="267"/>
      <c r="BG77" s="267"/>
      <c r="BH77" s="267"/>
      <c r="BI77" s="267"/>
      <c r="BJ77" s="267"/>
      <c r="BK77" s="267"/>
      <c r="BL77" s="267"/>
      <c r="BM77" s="267"/>
      <c r="BN77" s="267"/>
      <c r="BO77" s="267"/>
      <c r="BP77" s="267"/>
      <c r="BQ77" s="264">
        <v>71</v>
      </c>
      <c r="BR77" s="269"/>
      <c r="BS77" s="948"/>
      <c r="BT77" s="949"/>
      <c r="BU77" s="949"/>
      <c r="BV77" s="949"/>
      <c r="BW77" s="949"/>
      <c r="BX77" s="949"/>
      <c r="BY77" s="949"/>
      <c r="BZ77" s="949"/>
      <c r="CA77" s="949"/>
      <c r="CB77" s="949"/>
      <c r="CC77" s="949"/>
      <c r="CD77" s="949"/>
      <c r="CE77" s="949"/>
      <c r="CF77" s="949"/>
      <c r="CG77" s="950"/>
      <c r="CH77" s="945"/>
      <c r="CI77" s="946"/>
      <c r="CJ77" s="946"/>
      <c r="CK77" s="946"/>
      <c r="CL77" s="947"/>
      <c r="CM77" s="945"/>
      <c r="CN77" s="946"/>
      <c r="CO77" s="946"/>
      <c r="CP77" s="946"/>
      <c r="CQ77" s="947"/>
      <c r="CR77" s="945"/>
      <c r="CS77" s="946"/>
      <c r="CT77" s="946"/>
      <c r="CU77" s="946"/>
      <c r="CV77" s="947"/>
      <c r="CW77" s="945"/>
      <c r="CX77" s="946"/>
      <c r="CY77" s="946"/>
      <c r="CZ77" s="946"/>
      <c r="DA77" s="947"/>
      <c r="DB77" s="945"/>
      <c r="DC77" s="946"/>
      <c r="DD77" s="946"/>
      <c r="DE77" s="946"/>
      <c r="DF77" s="947"/>
      <c r="DG77" s="945"/>
      <c r="DH77" s="946"/>
      <c r="DI77" s="946"/>
      <c r="DJ77" s="946"/>
      <c r="DK77" s="947"/>
      <c r="DL77" s="945"/>
      <c r="DM77" s="946"/>
      <c r="DN77" s="946"/>
      <c r="DO77" s="946"/>
      <c r="DP77" s="947"/>
      <c r="DQ77" s="945"/>
      <c r="DR77" s="946"/>
      <c r="DS77" s="946"/>
      <c r="DT77" s="946"/>
      <c r="DU77" s="947"/>
      <c r="DV77" s="942"/>
      <c r="DW77" s="943"/>
      <c r="DX77" s="943"/>
      <c r="DY77" s="943"/>
      <c r="DZ77" s="944"/>
      <c r="EA77" s="248"/>
    </row>
    <row r="78" spans="1:131" s="249" customFormat="1" ht="26.25" customHeight="1" x14ac:dyDescent="0.15">
      <c r="A78" s="263">
        <v>11</v>
      </c>
      <c r="B78" s="958"/>
      <c r="C78" s="959"/>
      <c r="D78" s="959"/>
      <c r="E78" s="959"/>
      <c r="F78" s="959"/>
      <c r="G78" s="959"/>
      <c r="H78" s="959"/>
      <c r="I78" s="959"/>
      <c r="J78" s="959"/>
      <c r="K78" s="959"/>
      <c r="L78" s="959"/>
      <c r="M78" s="959"/>
      <c r="N78" s="959"/>
      <c r="O78" s="959"/>
      <c r="P78" s="960"/>
      <c r="Q78" s="961"/>
      <c r="R78" s="916"/>
      <c r="S78" s="916"/>
      <c r="T78" s="916"/>
      <c r="U78" s="916"/>
      <c r="V78" s="916"/>
      <c r="W78" s="916"/>
      <c r="X78" s="916"/>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6"/>
      <c r="AY78" s="916"/>
      <c r="AZ78" s="962"/>
      <c r="BA78" s="962"/>
      <c r="BB78" s="962"/>
      <c r="BC78" s="962"/>
      <c r="BD78" s="963"/>
      <c r="BE78" s="267"/>
      <c r="BF78" s="267"/>
      <c r="BG78" s="267"/>
      <c r="BH78" s="267"/>
      <c r="BI78" s="267"/>
      <c r="BJ78" s="270"/>
      <c r="BK78" s="270"/>
      <c r="BL78" s="270"/>
      <c r="BM78" s="270"/>
      <c r="BN78" s="270"/>
      <c r="BO78" s="267"/>
      <c r="BP78" s="267"/>
      <c r="BQ78" s="264">
        <v>72</v>
      </c>
      <c r="BR78" s="269"/>
      <c r="BS78" s="948"/>
      <c r="BT78" s="949"/>
      <c r="BU78" s="949"/>
      <c r="BV78" s="949"/>
      <c r="BW78" s="949"/>
      <c r="BX78" s="949"/>
      <c r="BY78" s="949"/>
      <c r="BZ78" s="949"/>
      <c r="CA78" s="949"/>
      <c r="CB78" s="949"/>
      <c r="CC78" s="949"/>
      <c r="CD78" s="949"/>
      <c r="CE78" s="949"/>
      <c r="CF78" s="949"/>
      <c r="CG78" s="950"/>
      <c r="CH78" s="945"/>
      <c r="CI78" s="946"/>
      <c r="CJ78" s="946"/>
      <c r="CK78" s="946"/>
      <c r="CL78" s="947"/>
      <c r="CM78" s="945"/>
      <c r="CN78" s="946"/>
      <c r="CO78" s="946"/>
      <c r="CP78" s="946"/>
      <c r="CQ78" s="947"/>
      <c r="CR78" s="945"/>
      <c r="CS78" s="946"/>
      <c r="CT78" s="946"/>
      <c r="CU78" s="946"/>
      <c r="CV78" s="947"/>
      <c r="CW78" s="945"/>
      <c r="CX78" s="946"/>
      <c r="CY78" s="946"/>
      <c r="CZ78" s="946"/>
      <c r="DA78" s="947"/>
      <c r="DB78" s="945"/>
      <c r="DC78" s="946"/>
      <c r="DD78" s="946"/>
      <c r="DE78" s="946"/>
      <c r="DF78" s="947"/>
      <c r="DG78" s="945"/>
      <c r="DH78" s="946"/>
      <c r="DI78" s="946"/>
      <c r="DJ78" s="946"/>
      <c r="DK78" s="947"/>
      <c r="DL78" s="945"/>
      <c r="DM78" s="946"/>
      <c r="DN78" s="946"/>
      <c r="DO78" s="946"/>
      <c r="DP78" s="947"/>
      <c r="DQ78" s="945"/>
      <c r="DR78" s="946"/>
      <c r="DS78" s="946"/>
      <c r="DT78" s="946"/>
      <c r="DU78" s="947"/>
      <c r="DV78" s="942"/>
      <c r="DW78" s="943"/>
      <c r="DX78" s="943"/>
      <c r="DY78" s="943"/>
      <c r="DZ78" s="944"/>
      <c r="EA78" s="248"/>
    </row>
    <row r="79" spans="1:131" s="249" customFormat="1" ht="26.25" customHeight="1" x14ac:dyDescent="0.15">
      <c r="A79" s="263">
        <v>12</v>
      </c>
      <c r="B79" s="958"/>
      <c r="C79" s="959"/>
      <c r="D79" s="959"/>
      <c r="E79" s="959"/>
      <c r="F79" s="959"/>
      <c r="G79" s="959"/>
      <c r="H79" s="959"/>
      <c r="I79" s="959"/>
      <c r="J79" s="959"/>
      <c r="K79" s="959"/>
      <c r="L79" s="959"/>
      <c r="M79" s="959"/>
      <c r="N79" s="959"/>
      <c r="O79" s="959"/>
      <c r="P79" s="960"/>
      <c r="Q79" s="961"/>
      <c r="R79" s="916"/>
      <c r="S79" s="916"/>
      <c r="T79" s="916"/>
      <c r="U79" s="916"/>
      <c r="V79" s="916"/>
      <c r="W79" s="916"/>
      <c r="X79" s="916"/>
      <c r="Y79" s="916"/>
      <c r="Z79" s="916"/>
      <c r="AA79" s="916"/>
      <c r="AB79" s="916"/>
      <c r="AC79" s="916"/>
      <c r="AD79" s="916"/>
      <c r="AE79" s="916"/>
      <c r="AF79" s="916"/>
      <c r="AG79" s="916"/>
      <c r="AH79" s="916"/>
      <c r="AI79" s="916"/>
      <c r="AJ79" s="916"/>
      <c r="AK79" s="916"/>
      <c r="AL79" s="916"/>
      <c r="AM79" s="916"/>
      <c r="AN79" s="916"/>
      <c r="AO79" s="916"/>
      <c r="AP79" s="916"/>
      <c r="AQ79" s="916"/>
      <c r="AR79" s="916"/>
      <c r="AS79" s="916"/>
      <c r="AT79" s="916"/>
      <c r="AU79" s="916"/>
      <c r="AV79" s="916"/>
      <c r="AW79" s="916"/>
      <c r="AX79" s="916"/>
      <c r="AY79" s="916"/>
      <c r="AZ79" s="962"/>
      <c r="BA79" s="962"/>
      <c r="BB79" s="962"/>
      <c r="BC79" s="962"/>
      <c r="BD79" s="963"/>
      <c r="BE79" s="267"/>
      <c r="BF79" s="267"/>
      <c r="BG79" s="267"/>
      <c r="BH79" s="267"/>
      <c r="BI79" s="267"/>
      <c r="BJ79" s="270"/>
      <c r="BK79" s="270"/>
      <c r="BL79" s="270"/>
      <c r="BM79" s="270"/>
      <c r="BN79" s="270"/>
      <c r="BO79" s="267"/>
      <c r="BP79" s="267"/>
      <c r="BQ79" s="264">
        <v>73</v>
      </c>
      <c r="BR79" s="269"/>
      <c r="BS79" s="948"/>
      <c r="BT79" s="949"/>
      <c r="BU79" s="949"/>
      <c r="BV79" s="949"/>
      <c r="BW79" s="949"/>
      <c r="BX79" s="949"/>
      <c r="BY79" s="949"/>
      <c r="BZ79" s="949"/>
      <c r="CA79" s="949"/>
      <c r="CB79" s="949"/>
      <c r="CC79" s="949"/>
      <c r="CD79" s="949"/>
      <c r="CE79" s="949"/>
      <c r="CF79" s="949"/>
      <c r="CG79" s="950"/>
      <c r="CH79" s="945"/>
      <c r="CI79" s="946"/>
      <c r="CJ79" s="946"/>
      <c r="CK79" s="946"/>
      <c r="CL79" s="947"/>
      <c r="CM79" s="945"/>
      <c r="CN79" s="946"/>
      <c r="CO79" s="946"/>
      <c r="CP79" s="946"/>
      <c r="CQ79" s="947"/>
      <c r="CR79" s="945"/>
      <c r="CS79" s="946"/>
      <c r="CT79" s="946"/>
      <c r="CU79" s="946"/>
      <c r="CV79" s="947"/>
      <c r="CW79" s="945"/>
      <c r="CX79" s="946"/>
      <c r="CY79" s="946"/>
      <c r="CZ79" s="946"/>
      <c r="DA79" s="947"/>
      <c r="DB79" s="945"/>
      <c r="DC79" s="946"/>
      <c r="DD79" s="946"/>
      <c r="DE79" s="946"/>
      <c r="DF79" s="947"/>
      <c r="DG79" s="945"/>
      <c r="DH79" s="946"/>
      <c r="DI79" s="946"/>
      <c r="DJ79" s="946"/>
      <c r="DK79" s="947"/>
      <c r="DL79" s="945"/>
      <c r="DM79" s="946"/>
      <c r="DN79" s="946"/>
      <c r="DO79" s="946"/>
      <c r="DP79" s="947"/>
      <c r="DQ79" s="945"/>
      <c r="DR79" s="946"/>
      <c r="DS79" s="946"/>
      <c r="DT79" s="946"/>
      <c r="DU79" s="947"/>
      <c r="DV79" s="942"/>
      <c r="DW79" s="943"/>
      <c r="DX79" s="943"/>
      <c r="DY79" s="943"/>
      <c r="DZ79" s="944"/>
      <c r="EA79" s="248"/>
    </row>
    <row r="80" spans="1:131" s="249" customFormat="1" ht="26.25" customHeight="1" x14ac:dyDescent="0.15">
      <c r="A80" s="263">
        <v>13</v>
      </c>
      <c r="B80" s="958"/>
      <c r="C80" s="959"/>
      <c r="D80" s="959"/>
      <c r="E80" s="959"/>
      <c r="F80" s="959"/>
      <c r="G80" s="959"/>
      <c r="H80" s="959"/>
      <c r="I80" s="959"/>
      <c r="J80" s="959"/>
      <c r="K80" s="959"/>
      <c r="L80" s="959"/>
      <c r="M80" s="959"/>
      <c r="N80" s="959"/>
      <c r="O80" s="959"/>
      <c r="P80" s="960"/>
      <c r="Q80" s="961"/>
      <c r="R80" s="916"/>
      <c r="S80" s="916"/>
      <c r="T80" s="916"/>
      <c r="U80" s="916"/>
      <c r="V80" s="916"/>
      <c r="W80" s="916"/>
      <c r="X80" s="916"/>
      <c r="Y80" s="916"/>
      <c r="Z80" s="916"/>
      <c r="AA80" s="916"/>
      <c r="AB80" s="916"/>
      <c r="AC80" s="916"/>
      <c r="AD80" s="916"/>
      <c r="AE80" s="916"/>
      <c r="AF80" s="916"/>
      <c r="AG80" s="916"/>
      <c r="AH80" s="916"/>
      <c r="AI80" s="916"/>
      <c r="AJ80" s="916"/>
      <c r="AK80" s="916"/>
      <c r="AL80" s="916"/>
      <c r="AM80" s="916"/>
      <c r="AN80" s="916"/>
      <c r="AO80" s="916"/>
      <c r="AP80" s="916"/>
      <c r="AQ80" s="916"/>
      <c r="AR80" s="916"/>
      <c r="AS80" s="916"/>
      <c r="AT80" s="916"/>
      <c r="AU80" s="916"/>
      <c r="AV80" s="916"/>
      <c r="AW80" s="916"/>
      <c r="AX80" s="916"/>
      <c r="AY80" s="916"/>
      <c r="AZ80" s="962"/>
      <c r="BA80" s="962"/>
      <c r="BB80" s="962"/>
      <c r="BC80" s="962"/>
      <c r="BD80" s="963"/>
      <c r="BE80" s="267"/>
      <c r="BF80" s="267"/>
      <c r="BG80" s="267"/>
      <c r="BH80" s="267"/>
      <c r="BI80" s="267"/>
      <c r="BJ80" s="267"/>
      <c r="BK80" s="267"/>
      <c r="BL80" s="267"/>
      <c r="BM80" s="267"/>
      <c r="BN80" s="267"/>
      <c r="BO80" s="267"/>
      <c r="BP80" s="267"/>
      <c r="BQ80" s="264">
        <v>74</v>
      </c>
      <c r="BR80" s="269"/>
      <c r="BS80" s="948"/>
      <c r="BT80" s="949"/>
      <c r="BU80" s="949"/>
      <c r="BV80" s="949"/>
      <c r="BW80" s="949"/>
      <c r="BX80" s="949"/>
      <c r="BY80" s="949"/>
      <c r="BZ80" s="949"/>
      <c r="CA80" s="949"/>
      <c r="CB80" s="949"/>
      <c r="CC80" s="949"/>
      <c r="CD80" s="949"/>
      <c r="CE80" s="949"/>
      <c r="CF80" s="949"/>
      <c r="CG80" s="950"/>
      <c r="CH80" s="945"/>
      <c r="CI80" s="946"/>
      <c r="CJ80" s="946"/>
      <c r="CK80" s="946"/>
      <c r="CL80" s="947"/>
      <c r="CM80" s="945"/>
      <c r="CN80" s="946"/>
      <c r="CO80" s="946"/>
      <c r="CP80" s="946"/>
      <c r="CQ80" s="947"/>
      <c r="CR80" s="945"/>
      <c r="CS80" s="946"/>
      <c r="CT80" s="946"/>
      <c r="CU80" s="946"/>
      <c r="CV80" s="947"/>
      <c r="CW80" s="945"/>
      <c r="CX80" s="946"/>
      <c r="CY80" s="946"/>
      <c r="CZ80" s="946"/>
      <c r="DA80" s="947"/>
      <c r="DB80" s="945"/>
      <c r="DC80" s="946"/>
      <c r="DD80" s="946"/>
      <c r="DE80" s="946"/>
      <c r="DF80" s="947"/>
      <c r="DG80" s="945"/>
      <c r="DH80" s="946"/>
      <c r="DI80" s="946"/>
      <c r="DJ80" s="946"/>
      <c r="DK80" s="947"/>
      <c r="DL80" s="945"/>
      <c r="DM80" s="946"/>
      <c r="DN80" s="946"/>
      <c r="DO80" s="946"/>
      <c r="DP80" s="947"/>
      <c r="DQ80" s="945"/>
      <c r="DR80" s="946"/>
      <c r="DS80" s="946"/>
      <c r="DT80" s="946"/>
      <c r="DU80" s="947"/>
      <c r="DV80" s="942"/>
      <c r="DW80" s="943"/>
      <c r="DX80" s="943"/>
      <c r="DY80" s="943"/>
      <c r="DZ80" s="944"/>
      <c r="EA80" s="248"/>
    </row>
    <row r="81" spans="1:131" s="249" customFormat="1" ht="26.25" customHeight="1" x14ac:dyDescent="0.15">
      <c r="A81" s="263">
        <v>14</v>
      </c>
      <c r="B81" s="958"/>
      <c r="C81" s="959"/>
      <c r="D81" s="959"/>
      <c r="E81" s="959"/>
      <c r="F81" s="959"/>
      <c r="G81" s="959"/>
      <c r="H81" s="959"/>
      <c r="I81" s="959"/>
      <c r="J81" s="959"/>
      <c r="K81" s="959"/>
      <c r="L81" s="959"/>
      <c r="M81" s="959"/>
      <c r="N81" s="959"/>
      <c r="O81" s="959"/>
      <c r="P81" s="960"/>
      <c r="Q81" s="961"/>
      <c r="R81" s="916"/>
      <c r="S81" s="916"/>
      <c r="T81" s="916"/>
      <c r="U81" s="916"/>
      <c r="V81" s="916"/>
      <c r="W81" s="916"/>
      <c r="X81" s="916"/>
      <c r="Y81" s="916"/>
      <c r="Z81" s="916"/>
      <c r="AA81" s="916"/>
      <c r="AB81" s="916"/>
      <c r="AC81" s="916"/>
      <c r="AD81" s="916"/>
      <c r="AE81" s="916"/>
      <c r="AF81" s="916"/>
      <c r="AG81" s="916"/>
      <c r="AH81" s="916"/>
      <c r="AI81" s="916"/>
      <c r="AJ81" s="916"/>
      <c r="AK81" s="916"/>
      <c r="AL81" s="916"/>
      <c r="AM81" s="916"/>
      <c r="AN81" s="916"/>
      <c r="AO81" s="916"/>
      <c r="AP81" s="916"/>
      <c r="AQ81" s="916"/>
      <c r="AR81" s="916"/>
      <c r="AS81" s="916"/>
      <c r="AT81" s="916"/>
      <c r="AU81" s="916"/>
      <c r="AV81" s="916"/>
      <c r="AW81" s="916"/>
      <c r="AX81" s="916"/>
      <c r="AY81" s="916"/>
      <c r="AZ81" s="962"/>
      <c r="BA81" s="962"/>
      <c r="BB81" s="962"/>
      <c r="BC81" s="962"/>
      <c r="BD81" s="963"/>
      <c r="BE81" s="267"/>
      <c r="BF81" s="267"/>
      <c r="BG81" s="267"/>
      <c r="BH81" s="267"/>
      <c r="BI81" s="267"/>
      <c r="BJ81" s="267"/>
      <c r="BK81" s="267"/>
      <c r="BL81" s="267"/>
      <c r="BM81" s="267"/>
      <c r="BN81" s="267"/>
      <c r="BO81" s="267"/>
      <c r="BP81" s="267"/>
      <c r="BQ81" s="264">
        <v>75</v>
      </c>
      <c r="BR81" s="269"/>
      <c r="BS81" s="948"/>
      <c r="BT81" s="949"/>
      <c r="BU81" s="949"/>
      <c r="BV81" s="949"/>
      <c r="BW81" s="949"/>
      <c r="BX81" s="949"/>
      <c r="BY81" s="949"/>
      <c r="BZ81" s="949"/>
      <c r="CA81" s="949"/>
      <c r="CB81" s="949"/>
      <c r="CC81" s="949"/>
      <c r="CD81" s="949"/>
      <c r="CE81" s="949"/>
      <c r="CF81" s="949"/>
      <c r="CG81" s="950"/>
      <c r="CH81" s="945"/>
      <c r="CI81" s="946"/>
      <c r="CJ81" s="946"/>
      <c r="CK81" s="946"/>
      <c r="CL81" s="947"/>
      <c r="CM81" s="945"/>
      <c r="CN81" s="946"/>
      <c r="CO81" s="946"/>
      <c r="CP81" s="946"/>
      <c r="CQ81" s="947"/>
      <c r="CR81" s="945"/>
      <c r="CS81" s="946"/>
      <c r="CT81" s="946"/>
      <c r="CU81" s="946"/>
      <c r="CV81" s="947"/>
      <c r="CW81" s="945"/>
      <c r="CX81" s="946"/>
      <c r="CY81" s="946"/>
      <c r="CZ81" s="946"/>
      <c r="DA81" s="947"/>
      <c r="DB81" s="945"/>
      <c r="DC81" s="946"/>
      <c r="DD81" s="946"/>
      <c r="DE81" s="946"/>
      <c r="DF81" s="947"/>
      <c r="DG81" s="945"/>
      <c r="DH81" s="946"/>
      <c r="DI81" s="946"/>
      <c r="DJ81" s="946"/>
      <c r="DK81" s="947"/>
      <c r="DL81" s="945"/>
      <c r="DM81" s="946"/>
      <c r="DN81" s="946"/>
      <c r="DO81" s="946"/>
      <c r="DP81" s="947"/>
      <c r="DQ81" s="945"/>
      <c r="DR81" s="946"/>
      <c r="DS81" s="946"/>
      <c r="DT81" s="946"/>
      <c r="DU81" s="947"/>
      <c r="DV81" s="942"/>
      <c r="DW81" s="943"/>
      <c r="DX81" s="943"/>
      <c r="DY81" s="943"/>
      <c r="DZ81" s="944"/>
      <c r="EA81" s="248"/>
    </row>
    <row r="82" spans="1:131" s="249" customFormat="1" ht="26.25" customHeight="1" x14ac:dyDescent="0.15">
      <c r="A82" s="263">
        <v>15</v>
      </c>
      <c r="B82" s="958"/>
      <c r="C82" s="959"/>
      <c r="D82" s="959"/>
      <c r="E82" s="959"/>
      <c r="F82" s="959"/>
      <c r="G82" s="959"/>
      <c r="H82" s="959"/>
      <c r="I82" s="959"/>
      <c r="J82" s="959"/>
      <c r="K82" s="959"/>
      <c r="L82" s="959"/>
      <c r="M82" s="959"/>
      <c r="N82" s="959"/>
      <c r="O82" s="959"/>
      <c r="P82" s="960"/>
      <c r="Q82" s="961"/>
      <c r="R82" s="916"/>
      <c r="S82" s="916"/>
      <c r="T82" s="916"/>
      <c r="U82" s="916"/>
      <c r="V82" s="916"/>
      <c r="W82" s="916"/>
      <c r="X82" s="916"/>
      <c r="Y82" s="916"/>
      <c r="Z82" s="916"/>
      <c r="AA82" s="916"/>
      <c r="AB82" s="916"/>
      <c r="AC82" s="916"/>
      <c r="AD82" s="916"/>
      <c r="AE82" s="916"/>
      <c r="AF82" s="916"/>
      <c r="AG82" s="916"/>
      <c r="AH82" s="916"/>
      <c r="AI82" s="916"/>
      <c r="AJ82" s="916"/>
      <c r="AK82" s="916"/>
      <c r="AL82" s="916"/>
      <c r="AM82" s="916"/>
      <c r="AN82" s="916"/>
      <c r="AO82" s="916"/>
      <c r="AP82" s="916"/>
      <c r="AQ82" s="916"/>
      <c r="AR82" s="916"/>
      <c r="AS82" s="916"/>
      <c r="AT82" s="916"/>
      <c r="AU82" s="916"/>
      <c r="AV82" s="916"/>
      <c r="AW82" s="916"/>
      <c r="AX82" s="916"/>
      <c r="AY82" s="916"/>
      <c r="AZ82" s="962"/>
      <c r="BA82" s="962"/>
      <c r="BB82" s="962"/>
      <c r="BC82" s="962"/>
      <c r="BD82" s="963"/>
      <c r="BE82" s="267"/>
      <c r="BF82" s="267"/>
      <c r="BG82" s="267"/>
      <c r="BH82" s="267"/>
      <c r="BI82" s="267"/>
      <c r="BJ82" s="267"/>
      <c r="BK82" s="267"/>
      <c r="BL82" s="267"/>
      <c r="BM82" s="267"/>
      <c r="BN82" s="267"/>
      <c r="BO82" s="267"/>
      <c r="BP82" s="267"/>
      <c r="BQ82" s="264">
        <v>76</v>
      </c>
      <c r="BR82" s="269"/>
      <c r="BS82" s="948"/>
      <c r="BT82" s="949"/>
      <c r="BU82" s="949"/>
      <c r="BV82" s="949"/>
      <c r="BW82" s="949"/>
      <c r="BX82" s="949"/>
      <c r="BY82" s="949"/>
      <c r="BZ82" s="949"/>
      <c r="CA82" s="949"/>
      <c r="CB82" s="949"/>
      <c r="CC82" s="949"/>
      <c r="CD82" s="949"/>
      <c r="CE82" s="949"/>
      <c r="CF82" s="949"/>
      <c r="CG82" s="950"/>
      <c r="CH82" s="945"/>
      <c r="CI82" s="946"/>
      <c r="CJ82" s="946"/>
      <c r="CK82" s="946"/>
      <c r="CL82" s="947"/>
      <c r="CM82" s="945"/>
      <c r="CN82" s="946"/>
      <c r="CO82" s="946"/>
      <c r="CP82" s="946"/>
      <c r="CQ82" s="947"/>
      <c r="CR82" s="945"/>
      <c r="CS82" s="946"/>
      <c r="CT82" s="946"/>
      <c r="CU82" s="946"/>
      <c r="CV82" s="947"/>
      <c r="CW82" s="945"/>
      <c r="CX82" s="946"/>
      <c r="CY82" s="946"/>
      <c r="CZ82" s="946"/>
      <c r="DA82" s="947"/>
      <c r="DB82" s="945"/>
      <c r="DC82" s="946"/>
      <c r="DD82" s="946"/>
      <c r="DE82" s="946"/>
      <c r="DF82" s="947"/>
      <c r="DG82" s="945"/>
      <c r="DH82" s="946"/>
      <c r="DI82" s="946"/>
      <c r="DJ82" s="946"/>
      <c r="DK82" s="947"/>
      <c r="DL82" s="945"/>
      <c r="DM82" s="946"/>
      <c r="DN82" s="946"/>
      <c r="DO82" s="946"/>
      <c r="DP82" s="947"/>
      <c r="DQ82" s="945"/>
      <c r="DR82" s="946"/>
      <c r="DS82" s="946"/>
      <c r="DT82" s="946"/>
      <c r="DU82" s="947"/>
      <c r="DV82" s="942"/>
      <c r="DW82" s="943"/>
      <c r="DX82" s="943"/>
      <c r="DY82" s="943"/>
      <c r="DZ82" s="944"/>
      <c r="EA82" s="248"/>
    </row>
    <row r="83" spans="1:131" s="249" customFormat="1" ht="26.25" customHeight="1" x14ac:dyDescent="0.15">
      <c r="A83" s="263">
        <v>16</v>
      </c>
      <c r="B83" s="958"/>
      <c r="C83" s="959"/>
      <c r="D83" s="959"/>
      <c r="E83" s="959"/>
      <c r="F83" s="959"/>
      <c r="G83" s="959"/>
      <c r="H83" s="959"/>
      <c r="I83" s="959"/>
      <c r="J83" s="959"/>
      <c r="K83" s="959"/>
      <c r="L83" s="959"/>
      <c r="M83" s="959"/>
      <c r="N83" s="959"/>
      <c r="O83" s="959"/>
      <c r="P83" s="960"/>
      <c r="Q83" s="961"/>
      <c r="R83" s="916"/>
      <c r="S83" s="916"/>
      <c r="T83" s="916"/>
      <c r="U83" s="916"/>
      <c r="V83" s="916"/>
      <c r="W83" s="916"/>
      <c r="X83" s="916"/>
      <c r="Y83" s="916"/>
      <c r="Z83" s="916"/>
      <c r="AA83" s="916"/>
      <c r="AB83" s="916"/>
      <c r="AC83" s="916"/>
      <c r="AD83" s="916"/>
      <c r="AE83" s="916"/>
      <c r="AF83" s="916"/>
      <c r="AG83" s="916"/>
      <c r="AH83" s="916"/>
      <c r="AI83" s="916"/>
      <c r="AJ83" s="916"/>
      <c r="AK83" s="916"/>
      <c r="AL83" s="916"/>
      <c r="AM83" s="916"/>
      <c r="AN83" s="916"/>
      <c r="AO83" s="916"/>
      <c r="AP83" s="916"/>
      <c r="AQ83" s="916"/>
      <c r="AR83" s="916"/>
      <c r="AS83" s="916"/>
      <c r="AT83" s="916"/>
      <c r="AU83" s="916"/>
      <c r="AV83" s="916"/>
      <c r="AW83" s="916"/>
      <c r="AX83" s="916"/>
      <c r="AY83" s="916"/>
      <c r="AZ83" s="962"/>
      <c r="BA83" s="962"/>
      <c r="BB83" s="962"/>
      <c r="BC83" s="962"/>
      <c r="BD83" s="963"/>
      <c r="BE83" s="267"/>
      <c r="BF83" s="267"/>
      <c r="BG83" s="267"/>
      <c r="BH83" s="267"/>
      <c r="BI83" s="267"/>
      <c r="BJ83" s="267"/>
      <c r="BK83" s="267"/>
      <c r="BL83" s="267"/>
      <c r="BM83" s="267"/>
      <c r="BN83" s="267"/>
      <c r="BO83" s="267"/>
      <c r="BP83" s="267"/>
      <c r="BQ83" s="264">
        <v>77</v>
      </c>
      <c r="BR83" s="269"/>
      <c r="BS83" s="948"/>
      <c r="BT83" s="949"/>
      <c r="BU83" s="949"/>
      <c r="BV83" s="949"/>
      <c r="BW83" s="949"/>
      <c r="BX83" s="949"/>
      <c r="BY83" s="949"/>
      <c r="BZ83" s="949"/>
      <c r="CA83" s="949"/>
      <c r="CB83" s="949"/>
      <c r="CC83" s="949"/>
      <c r="CD83" s="949"/>
      <c r="CE83" s="949"/>
      <c r="CF83" s="949"/>
      <c r="CG83" s="950"/>
      <c r="CH83" s="945"/>
      <c r="CI83" s="946"/>
      <c r="CJ83" s="946"/>
      <c r="CK83" s="946"/>
      <c r="CL83" s="947"/>
      <c r="CM83" s="945"/>
      <c r="CN83" s="946"/>
      <c r="CO83" s="946"/>
      <c r="CP83" s="946"/>
      <c r="CQ83" s="947"/>
      <c r="CR83" s="945"/>
      <c r="CS83" s="946"/>
      <c r="CT83" s="946"/>
      <c r="CU83" s="946"/>
      <c r="CV83" s="947"/>
      <c r="CW83" s="945"/>
      <c r="CX83" s="946"/>
      <c r="CY83" s="946"/>
      <c r="CZ83" s="946"/>
      <c r="DA83" s="947"/>
      <c r="DB83" s="945"/>
      <c r="DC83" s="946"/>
      <c r="DD83" s="946"/>
      <c r="DE83" s="946"/>
      <c r="DF83" s="947"/>
      <c r="DG83" s="945"/>
      <c r="DH83" s="946"/>
      <c r="DI83" s="946"/>
      <c r="DJ83" s="946"/>
      <c r="DK83" s="947"/>
      <c r="DL83" s="945"/>
      <c r="DM83" s="946"/>
      <c r="DN83" s="946"/>
      <c r="DO83" s="946"/>
      <c r="DP83" s="947"/>
      <c r="DQ83" s="945"/>
      <c r="DR83" s="946"/>
      <c r="DS83" s="946"/>
      <c r="DT83" s="946"/>
      <c r="DU83" s="947"/>
      <c r="DV83" s="942"/>
      <c r="DW83" s="943"/>
      <c r="DX83" s="943"/>
      <c r="DY83" s="943"/>
      <c r="DZ83" s="944"/>
      <c r="EA83" s="248"/>
    </row>
    <row r="84" spans="1:131" s="249" customFormat="1" ht="26.25" customHeight="1" x14ac:dyDescent="0.15">
      <c r="A84" s="263">
        <v>17</v>
      </c>
      <c r="B84" s="958"/>
      <c r="C84" s="959"/>
      <c r="D84" s="959"/>
      <c r="E84" s="959"/>
      <c r="F84" s="959"/>
      <c r="G84" s="959"/>
      <c r="H84" s="959"/>
      <c r="I84" s="959"/>
      <c r="J84" s="959"/>
      <c r="K84" s="959"/>
      <c r="L84" s="959"/>
      <c r="M84" s="959"/>
      <c r="N84" s="959"/>
      <c r="O84" s="959"/>
      <c r="P84" s="960"/>
      <c r="Q84" s="961"/>
      <c r="R84" s="916"/>
      <c r="S84" s="916"/>
      <c r="T84" s="916"/>
      <c r="U84" s="916"/>
      <c r="V84" s="916"/>
      <c r="W84" s="916"/>
      <c r="X84" s="916"/>
      <c r="Y84" s="916"/>
      <c r="Z84" s="916"/>
      <c r="AA84" s="916"/>
      <c r="AB84" s="916"/>
      <c r="AC84" s="916"/>
      <c r="AD84" s="916"/>
      <c r="AE84" s="916"/>
      <c r="AF84" s="916"/>
      <c r="AG84" s="916"/>
      <c r="AH84" s="916"/>
      <c r="AI84" s="916"/>
      <c r="AJ84" s="916"/>
      <c r="AK84" s="916"/>
      <c r="AL84" s="916"/>
      <c r="AM84" s="916"/>
      <c r="AN84" s="916"/>
      <c r="AO84" s="916"/>
      <c r="AP84" s="916"/>
      <c r="AQ84" s="916"/>
      <c r="AR84" s="916"/>
      <c r="AS84" s="916"/>
      <c r="AT84" s="916"/>
      <c r="AU84" s="916"/>
      <c r="AV84" s="916"/>
      <c r="AW84" s="916"/>
      <c r="AX84" s="916"/>
      <c r="AY84" s="916"/>
      <c r="AZ84" s="962"/>
      <c r="BA84" s="962"/>
      <c r="BB84" s="962"/>
      <c r="BC84" s="962"/>
      <c r="BD84" s="963"/>
      <c r="BE84" s="267"/>
      <c r="BF84" s="267"/>
      <c r="BG84" s="267"/>
      <c r="BH84" s="267"/>
      <c r="BI84" s="267"/>
      <c r="BJ84" s="267"/>
      <c r="BK84" s="267"/>
      <c r="BL84" s="267"/>
      <c r="BM84" s="267"/>
      <c r="BN84" s="267"/>
      <c r="BO84" s="267"/>
      <c r="BP84" s="267"/>
      <c r="BQ84" s="264">
        <v>78</v>
      </c>
      <c r="BR84" s="269"/>
      <c r="BS84" s="948"/>
      <c r="BT84" s="949"/>
      <c r="BU84" s="949"/>
      <c r="BV84" s="949"/>
      <c r="BW84" s="949"/>
      <c r="BX84" s="949"/>
      <c r="BY84" s="949"/>
      <c r="BZ84" s="949"/>
      <c r="CA84" s="949"/>
      <c r="CB84" s="949"/>
      <c r="CC84" s="949"/>
      <c r="CD84" s="949"/>
      <c r="CE84" s="949"/>
      <c r="CF84" s="949"/>
      <c r="CG84" s="950"/>
      <c r="CH84" s="945"/>
      <c r="CI84" s="946"/>
      <c r="CJ84" s="946"/>
      <c r="CK84" s="946"/>
      <c r="CL84" s="947"/>
      <c r="CM84" s="945"/>
      <c r="CN84" s="946"/>
      <c r="CO84" s="946"/>
      <c r="CP84" s="946"/>
      <c r="CQ84" s="947"/>
      <c r="CR84" s="945"/>
      <c r="CS84" s="946"/>
      <c r="CT84" s="946"/>
      <c r="CU84" s="946"/>
      <c r="CV84" s="947"/>
      <c r="CW84" s="945"/>
      <c r="CX84" s="946"/>
      <c r="CY84" s="946"/>
      <c r="CZ84" s="946"/>
      <c r="DA84" s="947"/>
      <c r="DB84" s="945"/>
      <c r="DC84" s="946"/>
      <c r="DD84" s="946"/>
      <c r="DE84" s="946"/>
      <c r="DF84" s="947"/>
      <c r="DG84" s="945"/>
      <c r="DH84" s="946"/>
      <c r="DI84" s="946"/>
      <c r="DJ84" s="946"/>
      <c r="DK84" s="947"/>
      <c r="DL84" s="945"/>
      <c r="DM84" s="946"/>
      <c r="DN84" s="946"/>
      <c r="DO84" s="946"/>
      <c r="DP84" s="947"/>
      <c r="DQ84" s="945"/>
      <c r="DR84" s="946"/>
      <c r="DS84" s="946"/>
      <c r="DT84" s="946"/>
      <c r="DU84" s="947"/>
      <c r="DV84" s="942"/>
      <c r="DW84" s="943"/>
      <c r="DX84" s="943"/>
      <c r="DY84" s="943"/>
      <c r="DZ84" s="944"/>
      <c r="EA84" s="248"/>
    </row>
    <row r="85" spans="1:131" s="249" customFormat="1" ht="26.25" customHeight="1" x14ac:dyDescent="0.15">
      <c r="A85" s="263">
        <v>18</v>
      </c>
      <c r="B85" s="958"/>
      <c r="C85" s="959"/>
      <c r="D85" s="959"/>
      <c r="E85" s="959"/>
      <c r="F85" s="959"/>
      <c r="G85" s="959"/>
      <c r="H85" s="959"/>
      <c r="I85" s="959"/>
      <c r="J85" s="959"/>
      <c r="K85" s="959"/>
      <c r="L85" s="959"/>
      <c r="M85" s="959"/>
      <c r="N85" s="959"/>
      <c r="O85" s="959"/>
      <c r="P85" s="960"/>
      <c r="Q85" s="961"/>
      <c r="R85" s="916"/>
      <c r="S85" s="916"/>
      <c r="T85" s="916"/>
      <c r="U85" s="916"/>
      <c r="V85" s="916"/>
      <c r="W85" s="916"/>
      <c r="X85" s="916"/>
      <c r="Y85" s="916"/>
      <c r="Z85" s="916"/>
      <c r="AA85" s="916"/>
      <c r="AB85" s="916"/>
      <c r="AC85" s="916"/>
      <c r="AD85" s="916"/>
      <c r="AE85" s="916"/>
      <c r="AF85" s="916"/>
      <c r="AG85" s="916"/>
      <c r="AH85" s="916"/>
      <c r="AI85" s="916"/>
      <c r="AJ85" s="916"/>
      <c r="AK85" s="916"/>
      <c r="AL85" s="916"/>
      <c r="AM85" s="916"/>
      <c r="AN85" s="916"/>
      <c r="AO85" s="916"/>
      <c r="AP85" s="916"/>
      <c r="AQ85" s="916"/>
      <c r="AR85" s="916"/>
      <c r="AS85" s="916"/>
      <c r="AT85" s="916"/>
      <c r="AU85" s="916"/>
      <c r="AV85" s="916"/>
      <c r="AW85" s="916"/>
      <c r="AX85" s="916"/>
      <c r="AY85" s="916"/>
      <c r="AZ85" s="962"/>
      <c r="BA85" s="962"/>
      <c r="BB85" s="962"/>
      <c r="BC85" s="962"/>
      <c r="BD85" s="963"/>
      <c r="BE85" s="267"/>
      <c r="BF85" s="267"/>
      <c r="BG85" s="267"/>
      <c r="BH85" s="267"/>
      <c r="BI85" s="267"/>
      <c r="BJ85" s="267"/>
      <c r="BK85" s="267"/>
      <c r="BL85" s="267"/>
      <c r="BM85" s="267"/>
      <c r="BN85" s="267"/>
      <c r="BO85" s="267"/>
      <c r="BP85" s="267"/>
      <c r="BQ85" s="264">
        <v>79</v>
      </c>
      <c r="BR85" s="269"/>
      <c r="BS85" s="948"/>
      <c r="BT85" s="949"/>
      <c r="BU85" s="949"/>
      <c r="BV85" s="949"/>
      <c r="BW85" s="949"/>
      <c r="BX85" s="949"/>
      <c r="BY85" s="949"/>
      <c r="BZ85" s="949"/>
      <c r="CA85" s="949"/>
      <c r="CB85" s="949"/>
      <c r="CC85" s="949"/>
      <c r="CD85" s="949"/>
      <c r="CE85" s="949"/>
      <c r="CF85" s="949"/>
      <c r="CG85" s="950"/>
      <c r="CH85" s="945"/>
      <c r="CI85" s="946"/>
      <c r="CJ85" s="946"/>
      <c r="CK85" s="946"/>
      <c r="CL85" s="947"/>
      <c r="CM85" s="945"/>
      <c r="CN85" s="946"/>
      <c r="CO85" s="946"/>
      <c r="CP85" s="946"/>
      <c r="CQ85" s="947"/>
      <c r="CR85" s="945"/>
      <c r="CS85" s="946"/>
      <c r="CT85" s="946"/>
      <c r="CU85" s="946"/>
      <c r="CV85" s="947"/>
      <c r="CW85" s="945"/>
      <c r="CX85" s="946"/>
      <c r="CY85" s="946"/>
      <c r="CZ85" s="946"/>
      <c r="DA85" s="947"/>
      <c r="DB85" s="945"/>
      <c r="DC85" s="946"/>
      <c r="DD85" s="946"/>
      <c r="DE85" s="946"/>
      <c r="DF85" s="947"/>
      <c r="DG85" s="945"/>
      <c r="DH85" s="946"/>
      <c r="DI85" s="946"/>
      <c r="DJ85" s="946"/>
      <c r="DK85" s="947"/>
      <c r="DL85" s="945"/>
      <c r="DM85" s="946"/>
      <c r="DN85" s="946"/>
      <c r="DO85" s="946"/>
      <c r="DP85" s="947"/>
      <c r="DQ85" s="945"/>
      <c r="DR85" s="946"/>
      <c r="DS85" s="946"/>
      <c r="DT85" s="946"/>
      <c r="DU85" s="947"/>
      <c r="DV85" s="942"/>
      <c r="DW85" s="943"/>
      <c r="DX85" s="943"/>
      <c r="DY85" s="943"/>
      <c r="DZ85" s="944"/>
      <c r="EA85" s="248"/>
    </row>
    <row r="86" spans="1:131" s="249" customFormat="1" ht="26.25" customHeight="1" x14ac:dyDescent="0.15">
      <c r="A86" s="263">
        <v>19</v>
      </c>
      <c r="B86" s="958"/>
      <c r="C86" s="959"/>
      <c r="D86" s="959"/>
      <c r="E86" s="959"/>
      <c r="F86" s="959"/>
      <c r="G86" s="959"/>
      <c r="H86" s="959"/>
      <c r="I86" s="959"/>
      <c r="J86" s="959"/>
      <c r="K86" s="959"/>
      <c r="L86" s="959"/>
      <c r="M86" s="959"/>
      <c r="N86" s="959"/>
      <c r="O86" s="959"/>
      <c r="P86" s="960"/>
      <c r="Q86" s="961"/>
      <c r="R86" s="916"/>
      <c r="S86" s="916"/>
      <c r="T86" s="916"/>
      <c r="U86" s="916"/>
      <c r="V86" s="916"/>
      <c r="W86" s="916"/>
      <c r="X86" s="916"/>
      <c r="Y86" s="916"/>
      <c r="Z86" s="916"/>
      <c r="AA86" s="916"/>
      <c r="AB86" s="916"/>
      <c r="AC86" s="916"/>
      <c r="AD86" s="916"/>
      <c r="AE86" s="916"/>
      <c r="AF86" s="916"/>
      <c r="AG86" s="916"/>
      <c r="AH86" s="916"/>
      <c r="AI86" s="916"/>
      <c r="AJ86" s="916"/>
      <c r="AK86" s="916"/>
      <c r="AL86" s="916"/>
      <c r="AM86" s="916"/>
      <c r="AN86" s="916"/>
      <c r="AO86" s="916"/>
      <c r="AP86" s="916"/>
      <c r="AQ86" s="916"/>
      <c r="AR86" s="916"/>
      <c r="AS86" s="916"/>
      <c r="AT86" s="916"/>
      <c r="AU86" s="916"/>
      <c r="AV86" s="916"/>
      <c r="AW86" s="916"/>
      <c r="AX86" s="916"/>
      <c r="AY86" s="916"/>
      <c r="AZ86" s="962"/>
      <c r="BA86" s="962"/>
      <c r="BB86" s="962"/>
      <c r="BC86" s="962"/>
      <c r="BD86" s="963"/>
      <c r="BE86" s="267"/>
      <c r="BF86" s="267"/>
      <c r="BG86" s="267"/>
      <c r="BH86" s="267"/>
      <c r="BI86" s="267"/>
      <c r="BJ86" s="267"/>
      <c r="BK86" s="267"/>
      <c r="BL86" s="267"/>
      <c r="BM86" s="267"/>
      <c r="BN86" s="267"/>
      <c r="BO86" s="267"/>
      <c r="BP86" s="267"/>
      <c r="BQ86" s="264">
        <v>80</v>
      </c>
      <c r="BR86" s="269"/>
      <c r="BS86" s="948"/>
      <c r="BT86" s="949"/>
      <c r="BU86" s="949"/>
      <c r="BV86" s="949"/>
      <c r="BW86" s="949"/>
      <c r="BX86" s="949"/>
      <c r="BY86" s="949"/>
      <c r="BZ86" s="949"/>
      <c r="CA86" s="949"/>
      <c r="CB86" s="949"/>
      <c r="CC86" s="949"/>
      <c r="CD86" s="949"/>
      <c r="CE86" s="949"/>
      <c r="CF86" s="949"/>
      <c r="CG86" s="950"/>
      <c r="CH86" s="945"/>
      <c r="CI86" s="946"/>
      <c r="CJ86" s="946"/>
      <c r="CK86" s="946"/>
      <c r="CL86" s="947"/>
      <c r="CM86" s="945"/>
      <c r="CN86" s="946"/>
      <c r="CO86" s="946"/>
      <c r="CP86" s="946"/>
      <c r="CQ86" s="947"/>
      <c r="CR86" s="945"/>
      <c r="CS86" s="946"/>
      <c r="CT86" s="946"/>
      <c r="CU86" s="946"/>
      <c r="CV86" s="947"/>
      <c r="CW86" s="945"/>
      <c r="CX86" s="946"/>
      <c r="CY86" s="946"/>
      <c r="CZ86" s="946"/>
      <c r="DA86" s="947"/>
      <c r="DB86" s="945"/>
      <c r="DC86" s="946"/>
      <c r="DD86" s="946"/>
      <c r="DE86" s="946"/>
      <c r="DF86" s="947"/>
      <c r="DG86" s="945"/>
      <c r="DH86" s="946"/>
      <c r="DI86" s="946"/>
      <c r="DJ86" s="946"/>
      <c r="DK86" s="947"/>
      <c r="DL86" s="945"/>
      <c r="DM86" s="946"/>
      <c r="DN86" s="946"/>
      <c r="DO86" s="946"/>
      <c r="DP86" s="947"/>
      <c r="DQ86" s="945"/>
      <c r="DR86" s="946"/>
      <c r="DS86" s="946"/>
      <c r="DT86" s="946"/>
      <c r="DU86" s="947"/>
      <c r="DV86" s="942"/>
      <c r="DW86" s="943"/>
      <c r="DX86" s="943"/>
      <c r="DY86" s="943"/>
      <c r="DZ86" s="944"/>
      <c r="EA86" s="248"/>
    </row>
    <row r="87" spans="1:131" s="249" customFormat="1" ht="26.25" customHeight="1" x14ac:dyDescent="0.15">
      <c r="A87" s="271">
        <v>20</v>
      </c>
      <c r="B87" s="967"/>
      <c r="C87" s="968"/>
      <c r="D87" s="968"/>
      <c r="E87" s="968"/>
      <c r="F87" s="968"/>
      <c r="G87" s="968"/>
      <c r="H87" s="968"/>
      <c r="I87" s="968"/>
      <c r="J87" s="968"/>
      <c r="K87" s="968"/>
      <c r="L87" s="968"/>
      <c r="M87" s="968"/>
      <c r="N87" s="968"/>
      <c r="O87" s="968"/>
      <c r="P87" s="969"/>
      <c r="Q87" s="970"/>
      <c r="R87" s="971"/>
      <c r="S87" s="971"/>
      <c r="T87" s="971"/>
      <c r="U87" s="971"/>
      <c r="V87" s="971"/>
      <c r="W87" s="971"/>
      <c r="X87" s="971"/>
      <c r="Y87" s="971"/>
      <c r="Z87" s="971"/>
      <c r="AA87" s="971"/>
      <c r="AB87" s="971"/>
      <c r="AC87" s="971"/>
      <c r="AD87" s="971"/>
      <c r="AE87" s="971"/>
      <c r="AF87" s="971"/>
      <c r="AG87" s="971"/>
      <c r="AH87" s="971"/>
      <c r="AI87" s="971"/>
      <c r="AJ87" s="971"/>
      <c r="AK87" s="971"/>
      <c r="AL87" s="971"/>
      <c r="AM87" s="971"/>
      <c r="AN87" s="971"/>
      <c r="AO87" s="971"/>
      <c r="AP87" s="971"/>
      <c r="AQ87" s="971"/>
      <c r="AR87" s="971"/>
      <c r="AS87" s="971"/>
      <c r="AT87" s="971"/>
      <c r="AU87" s="971"/>
      <c r="AV87" s="971"/>
      <c r="AW87" s="971"/>
      <c r="AX87" s="971"/>
      <c r="AY87" s="971"/>
      <c r="AZ87" s="972"/>
      <c r="BA87" s="972"/>
      <c r="BB87" s="972"/>
      <c r="BC87" s="972"/>
      <c r="BD87" s="973"/>
      <c r="BE87" s="267"/>
      <c r="BF87" s="267"/>
      <c r="BG87" s="267"/>
      <c r="BH87" s="267"/>
      <c r="BI87" s="267"/>
      <c r="BJ87" s="267"/>
      <c r="BK87" s="267"/>
      <c r="BL87" s="267"/>
      <c r="BM87" s="267"/>
      <c r="BN87" s="267"/>
      <c r="BO87" s="267"/>
      <c r="BP87" s="267"/>
      <c r="BQ87" s="264">
        <v>81</v>
      </c>
      <c r="BR87" s="269"/>
      <c r="BS87" s="948"/>
      <c r="BT87" s="949"/>
      <c r="BU87" s="949"/>
      <c r="BV87" s="949"/>
      <c r="BW87" s="949"/>
      <c r="BX87" s="949"/>
      <c r="BY87" s="949"/>
      <c r="BZ87" s="949"/>
      <c r="CA87" s="949"/>
      <c r="CB87" s="949"/>
      <c r="CC87" s="949"/>
      <c r="CD87" s="949"/>
      <c r="CE87" s="949"/>
      <c r="CF87" s="949"/>
      <c r="CG87" s="950"/>
      <c r="CH87" s="945"/>
      <c r="CI87" s="946"/>
      <c r="CJ87" s="946"/>
      <c r="CK87" s="946"/>
      <c r="CL87" s="947"/>
      <c r="CM87" s="945"/>
      <c r="CN87" s="946"/>
      <c r="CO87" s="946"/>
      <c r="CP87" s="946"/>
      <c r="CQ87" s="947"/>
      <c r="CR87" s="945"/>
      <c r="CS87" s="946"/>
      <c r="CT87" s="946"/>
      <c r="CU87" s="946"/>
      <c r="CV87" s="947"/>
      <c r="CW87" s="945"/>
      <c r="CX87" s="946"/>
      <c r="CY87" s="946"/>
      <c r="CZ87" s="946"/>
      <c r="DA87" s="947"/>
      <c r="DB87" s="945"/>
      <c r="DC87" s="946"/>
      <c r="DD87" s="946"/>
      <c r="DE87" s="946"/>
      <c r="DF87" s="947"/>
      <c r="DG87" s="945"/>
      <c r="DH87" s="946"/>
      <c r="DI87" s="946"/>
      <c r="DJ87" s="946"/>
      <c r="DK87" s="947"/>
      <c r="DL87" s="945"/>
      <c r="DM87" s="946"/>
      <c r="DN87" s="946"/>
      <c r="DO87" s="946"/>
      <c r="DP87" s="947"/>
      <c r="DQ87" s="945"/>
      <c r="DR87" s="946"/>
      <c r="DS87" s="946"/>
      <c r="DT87" s="946"/>
      <c r="DU87" s="947"/>
      <c r="DV87" s="942"/>
      <c r="DW87" s="943"/>
      <c r="DX87" s="943"/>
      <c r="DY87" s="943"/>
      <c r="DZ87" s="944"/>
      <c r="EA87" s="248"/>
    </row>
    <row r="88" spans="1:131" s="249" customFormat="1" ht="26.25" customHeight="1" thickBot="1" x14ac:dyDescent="0.2">
      <c r="A88" s="266" t="s">
        <v>395</v>
      </c>
      <c r="B88" s="876" t="s">
        <v>417</v>
      </c>
      <c r="C88" s="877"/>
      <c r="D88" s="877"/>
      <c r="E88" s="877"/>
      <c r="F88" s="877"/>
      <c r="G88" s="877"/>
      <c r="H88" s="877"/>
      <c r="I88" s="877"/>
      <c r="J88" s="877"/>
      <c r="K88" s="877"/>
      <c r="L88" s="877"/>
      <c r="M88" s="877"/>
      <c r="N88" s="877"/>
      <c r="O88" s="877"/>
      <c r="P88" s="878"/>
      <c r="Q88" s="923"/>
      <c r="R88" s="924"/>
      <c r="S88" s="924"/>
      <c r="T88" s="924"/>
      <c r="U88" s="924"/>
      <c r="V88" s="924"/>
      <c r="W88" s="924"/>
      <c r="X88" s="924"/>
      <c r="Y88" s="924"/>
      <c r="Z88" s="924"/>
      <c r="AA88" s="924"/>
      <c r="AB88" s="924"/>
      <c r="AC88" s="924"/>
      <c r="AD88" s="924"/>
      <c r="AE88" s="924"/>
      <c r="AF88" s="927"/>
      <c r="AG88" s="927"/>
      <c r="AH88" s="927"/>
      <c r="AI88" s="927"/>
      <c r="AJ88" s="927"/>
      <c r="AK88" s="924"/>
      <c r="AL88" s="924"/>
      <c r="AM88" s="924"/>
      <c r="AN88" s="924"/>
      <c r="AO88" s="924"/>
      <c r="AP88" s="927"/>
      <c r="AQ88" s="927"/>
      <c r="AR88" s="927"/>
      <c r="AS88" s="927"/>
      <c r="AT88" s="927"/>
      <c r="AU88" s="927"/>
      <c r="AV88" s="927"/>
      <c r="AW88" s="927"/>
      <c r="AX88" s="927"/>
      <c r="AY88" s="927"/>
      <c r="AZ88" s="932"/>
      <c r="BA88" s="932"/>
      <c r="BB88" s="932"/>
      <c r="BC88" s="932"/>
      <c r="BD88" s="933"/>
      <c r="BE88" s="267"/>
      <c r="BF88" s="267"/>
      <c r="BG88" s="267"/>
      <c r="BH88" s="267"/>
      <c r="BI88" s="267"/>
      <c r="BJ88" s="267"/>
      <c r="BK88" s="267"/>
      <c r="BL88" s="267"/>
      <c r="BM88" s="267"/>
      <c r="BN88" s="267"/>
      <c r="BO88" s="267"/>
      <c r="BP88" s="267"/>
      <c r="BQ88" s="264">
        <v>82</v>
      </c>
      <c r="BR88" s="269"/>
      <c r="BS88" s="948"/>
      <c r="BT88" s="949"/>
      <c r="BU88" s="949"/>
      <c r="BV88" s="949"/>
      <c r="BW88" s="949"/>
      <c r="BX88" s="949"/>
      <c r="BY88" s="949"/>
      <c r="BZ88" s="949"/>
      <c r="CA88" s="949"/>
      <c r="CB88" s="949"/>
      <c r="CC88" s="949"/>
      <c r="CD88" s="949"/>
      <c r="CE88" s="949"/>
      <c r="CF88" s="949"/>
      <c r="CG88" s="950"/>
      <c r="CH88" s="945"/>
      <c r="CI88" s="946"/>
      <c r="CJ88" s="946"/>
      <c r="CK88" s="946"/>
      <c r="CL88" s="947"/>
      <c r="CM88" s="945"/>
      <c r="CN88" s="946"/>
      <c r="CO88" s="946"/>
      <c r="CP88" s="946"/>
      <c r="CQ88" s="947"/>
      <c r="CR88" s="945"/>
      <c r="CS88" s="946"/>
      <c r="CT88" s="946"/>
      <c r="CU88" s="946"/>
      <c r="CV88" s="947"/>
      <c r="CW88" s="945"/>
      <c r="CX88" s="946"/>
      <c r="CY88" s="946"/>
      <c r="CZ88" s="946"/>
      <c r="DA88" s="947"/>
      <c r="DB88" s="945"/>
      <c r="DC88" s="946"/>
      <c r="DD88" s="946"/>
      <c r="DE88" s="946"/>
      <c r="DF88" s="947"/>
      <c r="DG88" s="945"/>
      <c r="DH88" s="946"/>
      <c r="DI88" s="946"/>
      <c r="DJ88" s="946"/>
      <c r="DK88" s="947"/>
      <c r="DL88" s="945"/>
      <c r="DM88" s="946"/>
      <c r="DN88" s="946"/>
      <c r="DO88" s="946"/>
      <c r="DP88" s="947"/>
      <c r="DQ88" s="945"/>
      <c r="DR88" s="946"/>
      <c r="DS88" s="946"/>
      <c r="DT88" s="946"/>
      <c r="DU88" s="947"/>
      <c r="DV88" s="942"/>
      <c r="DW88" s="943"/>
      <c r="DX88" s="943"/>
      <c r="DY88" s="943"/>
      <c r="DZ88" s="944"/>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8"/>
      <c r="BT89" s="949"/>
      <c r="BU89" s="949"/>
      <c r="BV89" s="949"/>
      <c r="BW89" s="949"/>
      <c r="BX89" s="949"/>
      <c r="BY89" s="949"/>
      <c r="BZ89" s="949"/>
      <c r="CA89" s="949"/>
      <c r="CB89" s="949"/>
      <c r="CC89" s="949"/>
      <c r="CD89" s="949"/>
      <c r="CE89" s="949"/>
      <c r="CF89" s="949"/>
      <c r="CG89" s="950"/>
      <c r="CH89" s="945"/>
      <c r="CI89" s="946"/>
      <c r="CJ89" s="946"/>
      <c r="CK89" s="946"/>
      <c r="CL89" s="947"/>
      <c r="CM89" s="945"/>
      <c r="CN89" s="946"/>
      <c r="CO89" s="946"/>
      <c r="CP89" s="946"/>
      <c r="CQ89" s="947"/>
      <c r="CR89" s="945"/>
      <c r="CS89" s="946"/>
      <c r="CT89" s="946"/>
      <c r="CU89" s="946"/>
      <c r="CV89" s="947"/>
      <c r="CW89" s="945"/>
      <c r="CX89" s="946"/>
      <c r="CY89" s="946"/>
      <c r="CZ89" s="946"/>
      <c r="DA89" s="947"/>
      <c r="DB89" s="945"/>
      <c r="DC89" s="946"/>
      <c r="DD89" s="946"/>
      <c r="DE89" s="946"/>
      <c r="DF89" s="947"/>
      <c r="DG89" s="945"/>
      <c r="DH89" s="946"/>
      <c r="DI89" s="946"/>
      <c r="DJ89" s="946"/>
      <c r="DK89" s="947"/>
      <c r="DL89" s="945"/>
      <c r="DM89" s="946"/>
      <c r="DN89" s="946"/>
      <c r="DO89" s="946"/>
      <c r="DP89" s="947"/>
      <c r="DQ89" s="945"/>
      <c r="DR89" s="946"/>
      <c r="DS89" s="946"/>
      <c r="DT89" s="946"/>
      <c r="DU89" s="947"/>
      <c r="DV89" s="942"/>
      <c r="DW89" s="943"/>
      <c r="DX89" s="943"/>
      <c r="DY89" s="943"/>
      <c r="DZ89" s="944"/>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8"/>
      <c r="BT90" s="949"/>
      <c r="BU90" s="949"/>
      <c r="BV90" s="949"/>
      <c r="BW90" s="949"/>
      <c r="BX90" s="949"/>
      <c r="BY90" s="949"/>
      <c r="BZ90" s="949"/>
      <c r="CA90" s="949"/>
      <c r="CB90" s="949"/>
      <c r="CC90" s="949"/>
      <c r="CD90" s="949"/>
      <c r="CE90" s="949"/>
      <c r="CF90" s="949"/>
      <c r="CG90" s="950"/>
      <c r="CH90" s="945"/>
      <c r="CI90" s="946"/>
      <c r="CJ90" s="946"/>
      <c r="CK90" s="946"/>
      <c r="CL90" s="947"/>
      <c r="CM90" s="945"/>
      <c r="CN90" s="946"/>
      <c r="CO90" s="946"/>
      <c r="CP90" s="946"/>
      <c r="CQ90" s="947"/>
      <c r="CR90" s="945"/>
      <c r="CS90" s="946"/>
      <c r="CT90" s="946"/>
      <c r="CU90" s="946"/>
      <c r="CV90" s="947"/>
      <c r="CW90" s="945"/>
      <c r="CX90" s="946"/>
      <c r="CY90" s="946"/>
      <c r="CZ90" s="946"/>
      <c r="DA90" s="947"/>
      <c r="DB90" s="945"/>
      <c r="DC90" s="946"/>
      <c r="DD90" s="946"/>
      <c r="DE90" s="946"/>
      <c r="DF90" s="947"/>
      <c r="DG90" s="945"/>
      <c r="DH90" s="946"/>
      <c r="DI90" s="946"/>
      <c r="DJ90" s="946"/>
      <c r="DK90" s="947"/>
      <c r="DL90" s="945"/>
      <c r="DM90" s="946"/>
      <c r="DN90" s="946"/>
      <c r="DO90" s="946"/>
      <c r="DP90" s="947"/>
      <c r="DQ90" s="945"/>
      <c r="DR90" s="946"/>
      <c r="DS90" s="946"/>
      <c r="DT90" s="946"/>
      <c r="DU90" s="947"/>
      <c r="DV90" s="942"/>
      <c r="DW90" s="943"/>
      <c r="DX90" s="943"/>
      <c r="DY90" s="943"/>
      <c r="DZ90" s="944"/>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8"/>
      <c r="BT91" s="949"/>
      <c r="BU91" s="949"/>
      <c r="BV91" s="949"/>
      <c r="BW91" s="949"/>
      <c r="BX91" s="949"/>
      <c r="BY91" s="949"/>
      <c r="BZ91" s="949"/>
      <c r="CA91" s="949"/>
      <c r="CB91" s="949"/>
      <c r="CC91" s="949"/>
      <c r="CD91" s="949"/>
      <c r="CE91" s="949"/>
      <c r="CF91" s="949"/>
      <c r="CG91" s="950"/>
      <c r="CH91" s="945"/>
      <c r="CI91" s="946"/>
      <c r="CJ91" s="946"/>
      <c r="CK91" s="946"/>
      <c r="CL91" s="947"/>
      <c r="CM91" s="945"/>
      <c r="CN91" s="946"/>
      <c r="CO91" s="946"/>
      <c r="CP91" s="946"/>
      <c r="CQ91" s="947"/>
      <c r="CR91" s="945"/>
      <c r="CS91" s="946"/>
      <c r="CT91" s="946"/>
      <c r="CU91" s="946"/>
      <c r="CV91" s="947"/>
      <c r="CW91" s="945"/>
      <c r="CX91" s="946"/>
      <c r="CY91" s="946"/>
      <c r="CZ91" s="946"/>
      <c r="DA91" s="947"/>
      <c r="DB91" s="945"/>
      <c r="DC91" s="946"/>
      <c r="DD91" s="946"/>
      <c r="DE91" s="946"/>
      <c r="DF91" s="947"/>
      <c r="DG91" s="945"/>
      <c r="DH91" s="946"/>
      <c r="DI91" s="946"/>
      <c r="DJ91" s="946"/>
      <c r="DK91" s="947"/>
      <c r="DL91" s="945"/>
      <c r="DM91" s="946"/>
      <c r="DN91" s="946"/>
      <c r="DO91" s="946"/>
      <c r="DP91" s="947"/>
      <c r="DQ91" s="945"/>
      <c r="DR91" s="946"/>
      <c r="DS91" s="946"/>
      <c r="DT91" s="946"/>
      <c r="DU91" s="947"/>
      <c r="DV91" s="942"/>
      <c r="DW91" s="943"/>
      <c r="DX91" s="943"/>
      <c r="DY91" s="943"/>
      <c r="DZ91" s="944"/>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8"/>
      <c r="BT92" s="949"/>
      <c r="BU92" s="949"/>
      <c r="BV92" s="949"/>
      <c r="BW92" s="949"/>
      <c r="BX92" s="949"/>
      <c r="BY92" s="949"/>
      <c r="BZ92" s="949"/>
      <c r="CA92" s="949"/>
      <c r="CB92" s="949"/>
      <c r="CC92" s="949"/>
      <c r="CD92" s="949"/>
      <c r="CE92" s="949"/>
      <c r="CF92" s="949"/>
      <c r="CG92" s="950"/>
      <c r="CH92" s="945"/>
      <c r="CI92" s="946"/>
      <c r="CJ92" s="946"/>
      <c r="CK92" s="946"/>
      <c r="CL92" s="947"/>
      <c r="CM92" s="945"/>
      <c r="CN92" s="946"/>
      <c r="CO92" s="946"/>
      <c r="CP92" s="946"/>
      <c r="CQ92" s="947"/>
      <c r="CR92" s="945"/>
      <c r="CS92" s="946"/>
      <c r="CT92" s="946"/>
      <c r="CU92" s="946"/>
      <c r="CV92" s="947"/>
      <c r="CW92" s="945"/>
      <c r="CX92" s="946"/>
      <c r="CY92" s="946"/>
      <c r="CZ92" s="946"/>
      <c r="DA92" s="947"/>
      <c r="DB92" s="945"/>
      <c r="DC92" s="946"/>
      <c r="DD92" s="946"/>
      <c r="DE92" s="946"/>
      <c r="DF92" s="947"/>
      <c r="DG92" s="945"/>
      <c r="DH92" s="946"/>
      <c r="DI92" s="946"/>
      <c r="DJ92" s="946"/>
      <c r="DK92" s="947"/>
      <c r="DL92" s="945"/>
      <c r="DM92" s="946"/>
      <c r="DN92" s="946"/>
      <c r="DO92" s="946"/>
      <c r="DP92" s="947"/>
      <c r="DQ92" s="945"/>
      <c r="DR92" s="946"/>
      <c r="DS92" s="946"/>
      <c r="DT92" s="946"/>
      <c r="DU92" s="947"/>
      <c r="DV92" s="942"/>
      <c r="DW92" s="943"/>
      <c r="DX92" s="943"/>
      <c r="DY92" s="943"/>
      <c r="DZ92" s="944"/>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8"/>
      <c r="BT93" s="949"/>
      <c r="BU93" s="949"/>
      <c r="BV93" s="949"/>
      <c r="BW93" s="949"/>
      <c r="BX93" s="949"/>
      <c r="BY93" s="949"/>
      <c r="BZ93" s="949"/>
      <c r="CA93" s="949"/>
      <c r="CB93" s="949"/>
      <c r="CC93" s="949"/>
      <c r="CD93" s="949"/>
      <c r="CE93" s="949"/>
      <c r="CF93" s="949"/>
      <c r="CG93" s="950"/>
      <c r="CH93" s="945"/>
      <c r="CI93" s="946"/>
      <c r="CJ93" s="946"/>
      <c r="CK93" s="946"/>
      <c r="CL93" s="947"/>
      <c r="CM93" s="945"/>
      <c r="CN93" s="946"/>
      <c r="CO93" s="946"/>
      <c r="CP93" s="946"/>
      <c r="CQ93" s="947"/>
      <c r="CR93" s="945"/>
      <c r="CS93" s="946"/>
      <c r="CT93" s="946"/>
      <c r="CU93" s="946"/>
      <c r="CV93" s="947"/>
      <c r="CW93" s="945"/>
      <c r="CX93" s="946"/>
      <c r="CY93" s="946"/>
      <c r="CZ93" s="946"/>
      <c r="DA93" s="947"/>
      <c r="DB93" s="945"/>
      <c r="DC93" s="946"/>
      <c r="DD93" s="946"/>
      <c r="DE93" s="946"/>
      <c r="DF93" s="947"/>
      <c r="DG93" s="945"/>
      <c r="DH93" s="946"/>
      <c r="DI93" s="946"/>
      <c r="DJ93" s="946"/>
      <c r="DK93" s="947"/>
      <c r="DL93" s="945"/>
      <c r="DM93" s="946"/>
      <c r="DN93" s="946"/>
      <c r="DO93" s="946"/>
      <c r="DP93" s="947"/>
      <c r="DQ93" s="945"/>
      <c r="DR93" s="946"/>
      <c r="DS93" s="946"/>
      <c r="DT93" s="946"/>
      <c r="DU93" s="947"/>
      <c r="DV93" s="942"/>
      <c r="DW93" s="943"/>
      <c r="DX93" s="943"/>
      <c r="DY93" s="943"/>
      <c r="DZ93" s="944"/>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8"/>
      <c r="BT94" s="949"/>
      <c r="BU94" s="949"/>
      <c r="BV94" s="949"/>
      <c r="BW94" s="949"/>
      <c r="BX94" s="949"/>
      <c r="BY94" s="949"/>
      <c r="BZ94" s="949"/>
      <c r="CA94" s="949"/>
      <c r="CB94" s="949"/>
      <c r="CC94" s="949"/>
      <c r="CD94" s="949"/>
      <c r="CE94" s="949"/>
      <c r="CF94" s="949"/>
      <c r="CG94" s="950"/>
      <c r="CH94" s="945"/>
      <c r="CI94" s="946"/>
      <c r="CJ94" s="946"/>
      <c r="CK94" s="946"/>
      <c r="CL94" s="947"/>
      <c r="CM94" s="945"/>
      <c r="CN94" s="946"/>
      <c r="CO94" s="946"/>
      <c r="CP94" s="946"/>
      <c r="CQ94" s="947"/>
      <c r="CR94" s="945"/>
      <c r="CS94" s="946"/>
      <c r="CT94" s="946"/>
      <c r="CU94" s="946"/>
      <c r="CV94" s="947"/>
      <c r="CW94" s="945"/>
      <c r="CX94" s="946"/>
      <c r="CY94" s="946"/>
      <c r="CZ94" s="946"/>
      <c r="DA94" s="947"/>
      <c r="DB94" s="945"/>
      <c r="DC94" s="946"/>
      <c r="DD94" s="946"/>
      <c r="DE94" s="946"/>
      <c r="DF94" s="947"/>
      <c r="DG94" s="945"/>
      <c r="DH94" s="946"/>
      <c r="DI94" s="946"/>
      <c r="DJ94" s="946"/>
      <c r="DK94" s="947"/>
      <c r="DL94" s="945"/>
      <c r="DM94" s="946"/>
      <c r="DN94" s="946"/>
      <c r="DO94" s="946"/>
      <c r="DP94" s="947"/>
      <c r="DQ94" s="945"/>
      <c r="DR94" s="946"/>
      <c r="DS94" s="946"/>
      <c r="DT94" s="946"/>
      <c r="DU94" s="947"/>
      <c r="DV94" s="942"/>
      <c r="DW94" s="943"/>
      <c r="DX94" s="943"/>
      <c r="DY94" s="943"/>
      <c r="DZ94" s="944"/>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8"/>
      <c r="BT95" s="949"/>
      <c r="BU95" s="949"/>
      <c r="BV95" s="949"/>
      <c r="BW95" s="949"/>
      <c r="BX95" s="949"/>
      <c r="BY95" s="949"/>
      <c r="BZ95" s="949"/>
      <c r="CA95" s="949"/>
      <c r="CB95" s="949"/>
      <c r="CC95" s="949"/>
      <c r="CD95" s="949"/>
      <c r="CE95" s="949"/>
      <c r="CF95" s="949"/>
      <c r="CG95" s="950"/>
      <c r="CH95" s="945"/>
      <c r="CI95" s="946"/>
      <c r="CJ95" s="946"/>
      <c r="CK95" s="946"/>
      <c r="CL95" s="947"/>
      <c r="CM95" s="945"/>
      <c r="CN95" s="946"/>
      <c r="CO95" s="946"/>
      <c r="CP95" s="946"/>
      <c r="CQ95" s="947"/>
      <c r="CR95" s="945"/>
      <c r="CS95" s="946"/>
      <c r="CT95" s="946"/>
      <c r="CU95" s="946"/>
      <c r="CV95" s="947"/>
      <c r="CW95" s="945"/>
      <c r="CX95" s="946"/>
      <c r="CY95" s="946"/>
      <c r="CZ95" s="946"/>
      <c r="DA95" s="947"/>
      <c r="DB95" s="945"/>
      <c r="DC95" s="946"/>
      <c r="DD95" s="946"/>
      <c r="DE95" s="946"/>
      <c r="DF95" s="947"/>
      <c r="DG95" s="945"/>
      <c r="DH95" s="946"/>
      <c r="DI95" s="946"/>
      <c r="DJ95" s="946"/>
      <c r="DK95" s="947"/>
      <c r="DL95" s="945"/>
      <c r="DM95" s="946"/>
      <c r="DN95" s="946"/>
      <c r="DO95" s="946"/>
      <c r="DP95" s="947"/>
      <c r="DQ95" s="945"/>
      <c r="DR95" s="946"/>
      <c r="DS95" s="946"/>
      <c r="DT95" s="946"/>
      <c r="DU95" s="947"/>
      <c r="DV95" s="942"/>
      <c r="DW95" s="943"/>
      <c r="DX95" s="943"/>
      <c r="DY95" s="943"/>
      <c r="DZ95" s="944"/>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8"/>
      <c r="BT96" s="949"/>
      <c r="BU96" s="949"/>
      <c r="BV96" s="949"/>
      <c r="BW96" s="949"/>
      <c r="BX96" s="949"/>
      <c r="BY96" s="949"/>
      <c r="BZ96" s="949"/>
      <c r="CA96" s="949"/>
      <c r="CB96" s="949"/>
      <c r="CC96" s="949"/>
      <c r="CD96" s="949"/>
      <c r="CE96" s="949"/>
      <c r="CF96" s="949"/>
      <c r="CG96" s="950"/>
      <c r="CH96" s="945"/>
      <c r="CI96" s="946"/>
      <c r="CJ96" s="946"/>
      <c r="CK96" s="946"/>
      <c r="CL96" s="947"/>
      <c r="CM96" s="945"/>
      <c r="CN96" s="946"/>
      <c r="CO96" s="946"/>
      <c r="CP96" s="946"/>
      <c r="CQ96" s="947"/>
      <c r="CR96" s="945"/>
      <c r="CS96" s="946"/>
      <c r="CT96" s="946"/>
      <c r="CU96" s="946"/>
      <c r="CV96" s="947"/>
      <c r="CW96" s="945"/>
      <c r="CX96" s="946"/>
      <c r="CY96" s="946"/>
      <c r="CZ96" s="946"/>
      <c r="DA96" s="947"/>
      <c r="DB96" s="945"/>
      <c r="DC96" s="946"/>
      <c r="DD96" s="946"/>
      <c r="DE96" s="946"/>
      <c r="DF96" s="947"/>
      <c r="DG96" s="945"/>
      <c r="DH96" s="946"/>
      <c r="DI96" s="946"/>
      <c r="DJ96" s="946"/>
      <c r="DK96" s="947"/>
      <c r="DL96" s="945"/>
      <c r="DM96" s="946"/>
      <c r="DN96" s="946"/>
      <c r="DO96" s="946"/>
      <c r="DP96" s="947"/>
      <c r="DQ96" s="945"/>
      <c r="DR96" s="946"/>
      <c r="DS96" s="946"/>
      <c r="DT96" s="946"/>
      <c r="DU96" s="947"/>
      <c r="DV96" s="942"/>
      <c r="DW96" s="943"/>
      <c r="DX96" s="943"/>
      <c r="DY96" s="943"/>
      <c r="DZ96" s="944"/>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8"/>
      <c r="BT97" s="949"/>
      <c r="BU97" s="949"/>
      <c r="BV97" s="949"/>
      <c r="BW97" s="949"/>
      <c r="BX97" s="949"/>
      <c r="BY97" s="949"/>
      <c r="BZ97" s="949"/>
      <c r="CA97" s="949"/>
      <c r="CB97" s="949"/>
      <c r="CC97" s="949"/>
      <c r="CD97" s="949"/>
      <c r="CE97" s="949"/>
      <c r="CF97" s="949"/>
      <c r="CG97" s="950"/>
      <c r="CH97" s="945"/>
      <c r="CI97" s="946"/>
      <c r="CJ97" s="946"/>
      <c r="CK97" s="946"/>
      <c r="CL97" s="947"/>
      <c r="CM97" s="945"/>
      <c r="CN97" s="946"/>
      <c r="CO97" s="946"/>
      <c r="CP97" s="946"/>
      <c r="CQ97" s="947"/>
      <c r="CR97" s="945"/>
      <c r="CS97" s="946"/>
      <c r="CT97" s="946"/>
      <c r="CU97" s="946"/>
      <c r="CV97" s="947"/>
      <c r="CW97" s="945"/>
      <c r="CX97" s="946"/>
      <c r="CY97" s="946"/>
      <c r="CZ97" s="946"/>
      <c r="DA97" s="947"/>
      <c r="DB97" s="945"/>
      <c r="DC97" s="946"/>
      <c r="DD97" s="946"/>
      <c r="DE97" s="946"/>
      <c r="DF97" s="947"/>
      <c r="DG97" s="945"/>
      <c r="DH97" s="946"/>
      <c r="DI97" s="946"/>
      <c r="DJ97" s="946"/>
      <c r="DK97" s="947"/>
      <c r="DL97" s="945"/>
      <c r="DM97" s="946"/>
      <c r="DN97" s="946"/>
      <c r="DO97" s="946"/>
      <c r="DP97" s="947"/>
      <c r="DQ97" s="945"/>
      <c r="DR97" s="946"/>
      <c r="DS97" s="946"/>
      <c r="DT97" s="946"/>
      <c r="DU97" s="947"/>
      <c r="DV97" s="942"/>
      <c r="DW97" s="943"/>
      <c r="DX97" s="943"/>
      <c r="DY97" s="943"/>
      <c r="DZ97" s="944"/>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8"/>
      <c r="BT98" s="949"/>
      <c r="BU98" s="949"/>
      <c r="BV98" s="949"/>
      <c r="BW98" s="949"/>
      <c r="BX98" s="949"/>
      <c r="BY98" s="949"/>
      <c r="BZ98" s="949"/>
      <c r="CA98" s="949"/>
      <c r="CB98" s="949"/>
      <c r="CC98" s="949"/>
      <c r="CD98" s="949"/>
      <c r="CE98" s="949"/>
      <c r="CF98" s="949"/>
      <c r="CG98" s="950"/>
      <c r="CH98" s="945"/>
      <c r="CI98" s="946"/>
      <c r="CJ98" s="946"/>
      <c r="CK98" s="946"/>
      <c r="CL98" s="947"/>
      <c r="CM98" s="945"/>
      <c r="CN98" s="946"/>
      <c r="CO98" s="946"/>
      <c r="CP98" s="946"/>
      <c r="CQ98" s="947"/>
      <c r="CR98" s="945"/>
      <c r="CS98" s="946"/>
      <c r="CT98" s="946"/>
      <c r="CU98" s="946"/>
      <c r="CV98" s="947"/>
      <c r="CW98" s="945"/>
      <c r="CX98" s="946"/>
      <c r="CY98" s="946"/>
      <c r="CZ98" s="946"/>
      <c r="DA98" s="947"/>
      <c r="DB98" s="945"/>
      <c r="DC98" s="946"/>
      <c r="DD98" s="946"/>
      <c r="DE98" s="946"/>
      <c r="DF98" s="947"/>
      <c r="DG98" s="945"/>
      <c r="DH98" s="946"/>
      <c r="DI98" s="946"/>
      <c r="DJ98" s="946"/>
      <c r="DK98" s="947"/>
      <c r="DL98" s="945"/>
      <c r="DM98" s="946"/>
      <c r="DN98" s="946"/>
      <c r="DO98" s="946"/>
      <c r="DP98" s="947"/>
      <c r="DQ98" s="945"/>
      <c r="DR98" s="946"/>
      <c r="DS98" s="946"/>
      <c r="DT98" s="946"/>
      <c r="DU98" s="947"/>
      <c r="DV98" s="942"/>
      <c r="DW98" s="943"/>
      <c r="DX98" s="943"/>
      <c r="DY98" s="943"/>
      <c r="DZ98" s="944"/>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8"/>
      <c r="BT99" s="949"/>
      <c r="BU99" s="949"/>
      <c r="BV99" s="949"/>
      <c r="BW99" s="949"/>
      <c r="BX99" s="949"/>
      <c r="BY99" s="949"/>
      <c r="BZ99" s="949"/>
      <c r="CA99" s="949"/>
      <c r="CB99" s="949"/>
      <c r="CC99" s="949"/>
      <c r="CD99" s="949"/>
      <c r="CE99" s="949"/>
      <c r="CF99" s="949"/>
      <c r="CG99" s="950"/>
      <c r="CH99" s="945"/>
      <c r="CI99" s="946"/>
      <c r="CJ99" s="946"/>
      <c r="CK99" s="946"/>
      <c r="CL99" s="947"/>
      <c r="CM99" s="945"/>
      <c r="CN99" s="946"/>
      <c r="CO99" s="946"/>
      <c r="CP99" s="946"/>
      <c r="CQ99" s="947"/>
      <c r="CR99" s="945"/>
      <c r="CS99" s="946"/>
      <c r="CT99" s="946"/>
      <c r="CU99" s="946"/>
      <c r="CV99" s="947"/>
      <c r="CW99" s="945"/>
      <c r="CX99" s="946"/>
      <c r="CY99" s="946"/>
      <c r="CZ99" s="946"/>
      <c r="DA99" s="947"/>
      <c r="DB99" s="945"/>
      <c r="DC99" s="946"/>
      <c r="DD99" s="946"/>
      <c r="DE99" s="946"/>
      <c r="DF99" s="947"/>
      <c r="DG99" s="945"/>
      <c r="DH99" s="946"/>
      <c r="DI99" s="946"/>
      <c r="DJ99" s="946"/>
      <c r="DK99" s="947"/>
      <c r="DL99" s="945"/>
      <c r="DM99" s="946"/>
      <c r="DN99" s="946"/>
      <c r="DO99" s="946"/>
      <c r="DP99" s="947"/>
      <c r="DQ99" s="945"/>
      <c r="DR99" s="946"/>
      <c r="DS99" s="946"/>
      <c r="DT99" s="946"/>
      <c r="DU99" s="947"/>
      <c r="DV99" s="942"/>
      <c r="DW99" s="943"/>
      <c r="DX99" s="943"/>
      <c r="DY99" s="943"/>
      <c r="DZ99" s="944"/>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8"/>
      <c r="BT100" s="949"/>
      <c r="BU100" s="949"/>
      <c r="BV100" s="949"/>
      <c r="BW100" s="949"/>
      <c r="BX100" s="949"/>
      <c r="BY100" s="949"/>
      <c r="BZ100" s="949"/>
      <c r="CA100" s="949"/>
      <c r="CB100" s="949"/>
      <c r="CC100" s="949"/>
      <c r="CD100" s="949"/>
      <c r="CE100" s="949"/>
      <c r="CF100" s="949"/>
      <c r="CG100" s="950"/>
      <c r="CH100" s="945"/>
      <c r="CI100" s="946"/>
      <c r="CJ100" s="946"/>
      <c r="CK100" s="946"/>
      <c r="CL100" s="947"/>
      <c r="CM100" s="945"/>
      <c r="CN100" s="946"/>
      <c r="CO100" s="946"/>
      <c r="CP100" s="946"/>
      <c r="CQ100" s="947"/>
      <c r="CR100" s="945"/>
      <c r="CS100" s="946"/>
      <c r="CT100" s="946"/>
      <c r="CU100" s="946"/>
      <c r="CV100" s="947"/>
      <c r="CW100" s="945"/>
      <c r="CX100" s="946"/>
      <c r="CY100" s="946"/>
      <c r="CZ100" s="946"/>
      <c r="DA100" s="947"/>
      <c r="DB100" s="945"/>
      <c r="DC100" s="946"/>
      <c r="DD100" s="946"/>
      <c r="DE100" s="946"/>
      <c r="DF100" s="947"/>
      <c r="DG100" s="945"/>
      <c r="DH100" s="946"/>
      <c r="DI100" s="946"/>
      <c r="DJ100" s="946"/>
      <c r="DK100" s="947"/>
      <c r="DL100" s="945"/>
      <c r="DM100" s="946"/>
      <c r="DN100" s="946"/>
      <c r="DO100" s="946"/>
      <c r="DP100" s="947"/>
      <c r="DQ100" s="945"/>
      <c r="DR100" s="946"/>
      <c r="DS100" s="946"/>
      <c r="DT100" s="946"/>
      <c r="DU100" s="947"/>
      <c r="DV100" s="942"/>
      <c r="DW100" s="943"/>
      <c r="DX100" s="943"/>
      <c r="DY100" s="943"/>
      <c r="DZ100" s="944"/>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8"/>
      <c r="BT101" s="949"/>
      <c r="BU101" s="949"/>
      <c r="BV101" s="949"/>
      <c r="BW101" s="949"/>
      <c r="BX101" s="949"/>
      <c r="BY101" s="949"/>
      <c r="BZ101" s="949"/>
      <c r="CA101" s="949"/>
      <c r="CB101" s="949"/>
      <c r="CC101" s="949"/>
      <c r="CD101" s="949"/>
      <c r="CE101" s="949"/>
      <c r="CF101" s="949"/>
      <c r="CG101" s="950"/>
      <c r="CH101" s="945"/>
      <c r="CI101" s="946"/>
      <c r="CJ101" s="946"/>
      <c r="CK101" s="946"/>
      <c r="CL101" s="947"/>
      <c r="CM101" s="945"/>
      <c r="CN101" s="946"/>
      <c r="CO101" s="946"/>
      <c r="CP101" s="946"/>
      <c r="CQ101" s="947"/>
      <c r="CR101" s="945"/>
      <c r="CS101" s="946"/>
      <c r="CT101" s="946"/>
      <c r="CU101" s="946"/>
      <c r="CV101" s="947"/>
      <c r="CW101" s="945"/>
      <c r="CX101" s="946"/>
      <c r="CY101" s="946"/>
      <c r="CZ101" s="946"/>
      <c r="DA101" s="947"/>
      <c r="DB101" s="945"/>
      <c r="DC101" s="946"/>
      <c r="DD101" s="946"/>
      <c r="DE101" s="946"/>
      <c r="DF101" s="947"/>
      <c r="DG101" s="945"/>
      <c r="DH101" s="946"/>
      <c r="DI101" s="946"/>
      <c r="DJ101" s="946"/>
      <c r="DK101" s="947"/>
      <c r="DL101" s="945"/>
      <c r="DM101" s="946"/>
      <c r="DN101" s="946"/>
      <c r="DO101" s="946"/>
      <c r="DP101" s="947"/>
      <c r="DQ101" s="945"/>
      <c r="DR101" s="946"/>
      <c r="DS101" s="946"/>
      <c r="DT101" s="946"/>
      <c r="DU101" s="947"/>
      <c r="DV101" s="942"/>
      <c r="DW101" s="943"/>
      <c r="DX101" s="943"/>
      <c r="DY101" s="943"/>
      <c r="DZ101" s="944"/>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76" t="s">
        <v>418</v>
      </c>
      <c r="BS102" s="877"/>
      <c r="BT102" s="877"/>
      <c r="BU102" s="877"/>
      <c r="BV102" s="877"/>
      <c r="BW102" s="877"/>
      <c r="BX102" s="877"/>
      <c r="BY102" s="877"/>
      <c r="BZ102" s="877"/>
      <c r="CA102" s="877"/>
      <c r="CB102" s="877"/>
      <c r="CC102" s="877"/>
      <c r="CD102" s="877"/>
      <c r="CE102" s="877"/>
      <c r="CF102" s="877"/>
      <c r="CG102" s="878"/>
      <c r="CH102" s="974"/>
      <c r="CI102" s="975"/>
      <c r="CJ102" s="975"/>
      <c r="CK102" s="975"/>
      <c r="CL102" s="976"/>
      <c r="CM102" s="974"/>
      <c r="CN102" s="975"/>
      <c r="CO102" s="975"/>
      <c r="CP102" s="975"/>
      <c r="CQ102" s="976"/>
      <c r="CR102" s="977"/>
      <c r="CS102" s="935"/>
      <c r="CT102" s="935"/>
      <c r="CU102" s="935"/>
      <c r="CV102" s="978"/>
      <c r="CW102" s="977"/>
      <c r="CX102" s="935"/>
      <c r="CY102" s="935"/>
      <c r="CZ102" s="935"/>
      <c r="DA102" s="978"/>
      <c r="DB102" s="977"/>
      <c r="DC102" s="935"/>
      <c r="DD102" s="935"/>
      <c r="DE102" s="935"/>
      <c r="DF102" s="978"/>
      <c r="DG102" s="977"/>
      <c r="DH102" s="935"/>
      <c r="DI102" s="935"/>
      <c r="DJ102" s="935"/>
      <c r="DK102" s="978"/>
      <c r="DL102" s="977"/>
      <c r="DM102" s="935"/>
      <c r="DN102" s="935"/>
      <c r="DO102" s="935"/>
      <c r="DP102" s="978"/>
      <c r="DQ102" s="977"/>
      <c r="DR102" s="935"/>
      <c r="DS102" s="935"/>
      <c r="DT102" s="935"/>
      <c r="DU102" s="978"/>
      <c r="DV102" s="1001"/>
      <c r="DW102" s="1002"/>
      <c r="DX102" s="1002"/>
      <c r="DY102" s="1002"/>
      <c r="DZ102" s="1003"/>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4" t="s">
        <v>419</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5" t="s">
        <v>420</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6" t="s">
        <v>423</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424</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48" customFormat="1" ht="26.25" customHeight="1" x14ac:dyDescent="0.15">
      <c r="A109" s="999" t="s">
        <v>425</v>
      </c>
      <c r="B109" s="980"/>
      <c r="C109" s="980"/>
      <c r="D109" s="980"/>
      <c r="E109" s="980"/>
      <c r="F109" s="980"/>
      <c r="G109" s="980"/>
      <c r="H109" s="980"/>
      <c r="I109" s="980"/>
      <c r="J109" s="980"/>
      <c r="K109" s="980"/>
      <c r="L109" s="980"/>
      <c r="M109" s="980"/>
      <c r="N109" s="980"/>
      <c r="O109" s="980"/>
      <c r="P109" s="980"/>
      <c r="Q109" s="980"/>
      <c r="R109" s="980"/>
      <c r="S109" s="980"/>
      <c r="T109" s="980"/>
      <c r="U109" s="980"/>
      <c r="V109" s="980"/>
      <c r="W109" s="980"/>
      <c r="X109" s="980"/>
      <c r="Y109" s="980"/>
      <c r="Z109" s="981"/>
      <c r="AA109" s="979" t="s">
        <v>426</v>
      </c>
      <c r="AB109" s="980"/>
      <c r="AC109" s="980"/>
      <c r="AD109" s="980"/>
      <c r="AE109" s="981"/>
      <c r="AF109" s="979" t="s">
        <v>427</v>
      </c>
      <c r="AG109" s="980"/>
      <c r="AH109" s="980"/>
      <c r="AI109" s="980"/>
      <c r="AJ109" s="981"/>
      <c r="AK109" s="979" t="s">
        <v>311</v>
      </c>
      <c r="AL109" s="980"/>
      <c r="AM109" s="980"/>
      <c r="AN109" s="980"/>
      <c r="AO109" s="981"/>
      <c r="AP109" s="979" t="s">
        <v>428</v>
      </c>
      <c r="AQ109" s="980"/>
      <c r="AR109" s="980"/>
      <c r="AS109" s="980"/>
      <c r="AT109" s="982"/>
      <c r="AU109" s="999" t="s">
        <v>425</v>
      </c>
      <c r="AV109" s="980"/>
      <c r="AW109" s="980"/>
      <c r="AX109" s="980"/>
      <c r="AY109" s="980"/>
      <c r="AZ109" s="980"/>
      <c r="BA109" s="980"/>
      <c r="BB109" s="980"/>
      <c r="BC109" s="980"/>
      <c r="BD109" s="980"/>
      <c r="BE109" s="980"/>
      <c r="BF109" s="980"/>
      <c r="BG109" s="980"/>
      <c r="BH109" s="980"/>
      <c r="BI109" s="980"/>
      <c r="BJ109" s="980"/>
      <c r="BK109" s="980"/>
      <c r="BL109" s="980"/>
      <c r="BM109" s="980"/>
      <c r="BN109" s="980"/>
      <c r="BO109" s="980"/>
      <c r="BP109" s="981"/>
      <c r="BQ109" s="979" t="s">
        <v>426</v>
      </c>
      <c r="BR109" s="980"/>
      <c r="BS109" s="980"/>
      <c r="BT109" s="980"/>
      <c r="BU109" s="981"/>
      <c r="BV109" s="979" t="s">
        <v>427</v>
      </c>
      <c r="BW109" s="980"/>
      <c r="BX109" s="980"/>
      <c r="BY109" s="980"/>
      <c r="BZ109" s="981"/>
      <c r="CA109" s="979" t="s">
        <v>311</v>
      </c>
      <c r="CB109" s="980"/>
      <c r="CC109" s="980"/>
      <c r="CD109" s="980"/>
      <c r="CE109" s="981"/>
      <c r="CF109" s="1000" t="s">
        <v>428</v>
      </c>
      <c r="CG109" s="1000"/>
      <c r="CH109" s="1000"/>
      <c r="CI109" s="1000"/>
      <c r="CJ109" s="1000"/>
      <c r="CK109" s="979" t="s">
        <v>429</v>
      </c>
      <c r="CL109" s="980"/>
      <c r="CM109" s="980"/>
      <c r="CN109" s="980"/>
      <c r="CO109" s="980"/>
      <c r="CP109" s="980"/>
      <c r="CQ109" s="980"/>
      <c r="CR109" s="980"/>
      <c r="CS109" s="980"/>
      <c r="CT109" s="980"/>
      <c r="CU109" s="980"/>
      <c r="CV109" s="980"/>
      <c r="CW109" s="980"/>
      <c r="CX109" s="980"/>
      <c r="CY109" s="980"/>
      <c r="CZ109" s="980"/>
      <c r="DA109" s="980"/>
      <c r="DB109" s="980"/>
      <c r="DC109" s="980"/>
      <c r="DD109" s="980"/>
      <c r="DE109" s="980"/>
      <c r="DF109" s="981"/>
      <c r="DG109" s="979" t="s">
        <v>426</v>
      </c>
      <c r="DH109" s="980"/>
      <c r="DI109" s="980"/>
      <c r="DJ109" s="980"/>
      <c r="DK109" s="981"/>
      <c r="DL109" s="979" t="s">
        <v>427</v>
      </c>
      <c r="DM109" s="980"/>
      <c r="DN109" s="980"/>
      <c r="DO109" s="980"/>
      <c r="DP109" s="981"/>
      <c r="DQ109" s="979" t="s">
        <v>311</v>
      </c>
      <c r="DR109" s="980"/>
      <c r="DS109" s="980"/>
      <c r="DT109" s="980"/>
      <c r="DU109" s="981"/>
      <c r="DV109" s="979" t="s">
        <v>428</v>
      </c>
      <c r="DW109" s="980"/>
      <c r="DX109" s="980"/>
      <c r="DY109" s="980"/>
      <c r="DZ109" s="982"/>
    </row>
    <row r="110" spans="1:131" s="248" customFormat="1" ht="26.25" customHeight="1" x14ac:dyDescent="0.15">
      <c r="A110" s="983" t="s">
        <v>430</v>
      </c>
      <c r="B110" s="984"/>
      <c r="C110" s="984"/>
      <c r="D110" s="984"/>
      <c r="E110" s="984"/>
      <c r="F110" s="984"/>
      <c r="G110" s="984"/>
      <c r="H110" s="984"/>
      <c r="I110" s="984"/>
      <c r="J110" s="984"/>
      <c r="K110" s="984"/>
      <c r="L110" s="984"/>
      <c r="M110" s="984"/>
      <c r="N110" s="984"/>
      <c r="O110" s="984"/>
      <c r="P110" s="984"/>
      <c r="Q110" s="984"/>
      <c r="R110" s="984"/>
      <c r="S110" s="984"/>
      <c r="T110" s="984"/>
      <c r="U110" s="984"/>
      <c r="V110" s="984"/>
      <c r="W110" s="984"/>
      <c r="X110" s="984"/>
      <c r="Y110" s="984"/>
      <c r="Z110" s="985"/>
      <c r="AA110" s="986">
        <v>193698</v>
      </c>
      <c r="AB110" s="987"/>
      <c r="AC110" s="987"/>
      <c r="AD110" s="987"/>
      <c r="AE110" s="988"/>
      <c r="AF110" s="989">
        <v>233632</v>
      </c>
      <c r="AG110" s="987"/>
      <c r="AH110" s="987"/>
      <c r="AI110" s="987"/>
      <c r="AJ110" s="988"/>
      <c r="AK110" s="989">
        <v>248277</v>
      </c>
      <c r="AL110" s="987"/>
      <c r="AM110" s="987"/>
      <c r="AN110" s="987"/>
      <c r="AO110" s="988"/>
      <c r="AP110" s="990">
        <v>18.100000000000001</v>
      </c>
      <c r="AQ110" s="991"/>
      <c r="AR110" s="991"/>
      <c r="AS110" s="991"/>
      <c r="AT110" s="992"/>
      <c r="AU110" s="993" t="s">
        <v>73</v>
      </c>
      <c r="AV110" s="994"/>
      <c r="AW110" s="994"/>
      <c r="AX110" s="994"/>
      <c r="AY110" s="994"/>
      <c r="AZ110" s="1035" t="s">
        <v>431</v>
      </c>
      <c r="BA110" s="984"/>
      <c r="BB110" s="984"/>
      <c r="BC110" s="984"/>
      <c r="BD110" s="984"/>
      <c r="BE110" s="984"/>
      <c r="BF110" s="984"/>
      <c r="BG110" s="984"/>
      <c r="BH110" s="984"/>
      <c r="BI110" s="984"/>
      <c r="BJ110" s="984"/>
      <c r="BK110" s="984"/>
      <c r="BL110" s="984"/>
      <c r="BM110" s="984"/>
      <c r="BN110" s="984"/>
      <c r="BO110" s="984"/>
      <c r="BP110" s="985"/>
      <c r="BQ110" s="1021">
        <v>2563957</v>
      </c>
      <c r="BR110" s="1022"/>
      <c r="BS110" s="1022"/>
      <c r="BT110" s="1022"/>
      <c r="BU110" s="1022"/>
      <c r="BV110" s="1022">
        <v>2442139</v>
      </c>
      <c r="BW110" s="1022"/>
      <c r="BX110" s="1022"/>
      <c r="BY110" s="1022"/>
      <c r="BZ110" s="1022"/>
      <c r="CA110" s="1022">
        <v>2338918</v>
      </c>
      <c r="CB110" s="1022"/>
      <c r="CC110" s="1022"/>
      <c r="CD110" s="1022"/>
      <c r="CE110" s="1022"/>
      <c r="CF110" s="1036">
        <v>170.7</v>
      </c>
      <c r="CG110" s="1037"/>
      <c r="CH110" s="1037"/>
      <c r="CI110" s="1037"/>
      <c r="CJ110" s="1037"/>
      <c r="CK110" s="1038" t="s">
        <v>432</v>
      </c>
      <c r="CL110" s="1039"/>
      <c r="CM110" s="1018" t="s">
        <v>433</v>
      </c>
      <c r="CN110" s="1019"/>
      <c r="CO110" s="1019"/>
      <c r="CP110" s="1019"/>
      <c r="CQ110" s="1019"/>
      <c r="CR110" s="1019"/>
      <c r="CS110" s="1019"/>
      <c r="CT110" s="1019"/>
      <c r="CU110" s="1019"/>
      <c r="CV110" s="1019"/>
      <c r="CW110" s="1019"/>
      <c r="CX110" s="1019"/>
      <c r="CY110" s="1019"/>
      <c r="CZ110" s="1019"/>
      <c r="DA110" s="1019"/>
      <c r="DB110" s="1019"/>
      <c r="DC110" s="1019"/>
      <c r="DD110" s="1019"/>
      <c r="DE110" s="1019"/>
      <c r="DF110" s="1020"/>
      <c r="DG110" s="1021" t="s">
        <v>434</v>
      </c>
      <c r="DH110" s="1022"/>
      <c r="DI110" s="1022"/>
      <c r="DJ110" s="1022"/>
      <c r="DK110" s="1022"/>
      <c r="DL110" s="1022" t="s">
        <v>146</v>
      </c>
      <c r="DM110" s="1022"/>
      <c r="DN110" s="1022"/>
      <c r="DO110" s="1022"/>
      <c r="DP110" s="1022"/>
      <c r="DQ110" s="1022" t="s">
        <v>146</v>
      </c>
      <c r="DR110" s="1022"/>
      <c r="DS110" s="1022"/>
      <c r="DT110" s="1022"/>
      <c r="DU110" s="1022"/>
      <c r="DV110" s="1023" t="s">
        <v>146</v>
      </c>
      <c r="DW110" s="1023"/>
      <c r="DX110" s="1023"/>
      <c r="DY110" s="1023"/>
      <c r="DZ110" s="1024"/>
    </row>
    <row r="111" spans="1:131" s="248" customFormat="1" ht="26.25" customHeight="1" x14ac:dyDescent="0.15">
      <c r="A111" s="1025" t="s">
        <v>435</v>
      </c>
      <c r="B111" s="1026"/>
      <c r="C111" s="1026"/>
      <c r="D111" s="1026"/>
      <c r="E111" s="1026"/>
      <c r="F111" s="1026"/>
      <c r="G111" s="1026"/>
      <c r="H111" s="1026"/>
      <c r="I111" s="1026"/>
      <c r="J111" s="1026"/>
      <c r="K111" s="1026"/>
      <c r="L111" s="1026"/>
      <c r="M111" s="1026"/>
      <c r="N111" s="1026"/>
      <c r="O111" s="1026"/>
      <c r="P111" s="1026"/>
      <c r="Q111" s="1026"/>
      <c r="R111" s="1026"/>
      <c r="S111" s="1026"/>
      <c r="T111" s="1026"/>
      <c r="U111" s="1026"/>
      <c r="V111" s="1026"/>
      <c r="W111" s="1026"/>
      <c r="X111" s="1026"/>
      <c r="Y111" s="1026"/>
      <c r="Z111" s="1027"/>
      <c r="AA111" s="1028" t="s">
        <v>436</v>
      </c>
      <c r="AB111" s="1029"/>
      <c r="AC111" s="1029"/>
      <c r="AD111" s="1029"/>
      <c r="AE111" s="1030"/>
      <c r="AF111" s="1031" t="s">
        <v>146</v>
      </c>
      <c r="AG111" s="1029"/>
      <c r="AH111" s="1029"/>
      <c r="AI111" s="1029"/>
      <c r="AJ111" s="1030"/>
      <c r="AK111" s="1031" t="s">
        <v>146</v>
      </c>
      <c r="AL111" s="1029"/>
      <c r="AM111" s="1029"/>
      <c r="AN111" s="1029"/>
      <c r="AO111" s="1030"/>
      <c r="AP111" s="1032" t="s">
        <v>437</v>
      </c>
      <c r="AQ111" s="1033"/>
      <c r="AR111" s="1033"/>
      <c r="AS111" s="1033"/>
      <c r="AT111" s="1034"/>
      <c r="AU111" s="995"/>
      <c r="AV111" s="996"/>
      <c r="AW111" s="996"/>
      <c r="AX111" s="996"/>
      <c r="AY111" s="996"/>
      <c r="AZ111" s="1044" t="s">
        <v>438</v>
      </c>
      <c r="BA111" s="1045"/>
      <c r="BB111" s="1045"/>
      <c r="BC111" s="1045"/>
      <c r="BD111" s="1045"/>
      <c r="BE111" s="1045"/>
      <c r="BF111" s="1045"/>
      <c r="BG111" s="1045"/>
      <c r="BH111" s="1045"/>
      <c r="BI111" s="1045"/>
      <c r="BJ111" s="1045"/>
      <c r="BK111" s="1045"/>
      <c r="BL111" s="1045"/>
      <c r="BM111" s="1045"/>
      <c r="BN111" s="1045"/>
      <c r="BO111" s="1045"/>
      <c r="BP111" s="1046"/>
      <c r="BQ111" s="1014">
        <v>37687</v>
      </c>
      <c r="BR111" s="1015"/>
      <c r="BS111" s="1015"/>
      <c r="BT111" s="1015"/>
      <c r="BU111" s="1015"/>
      <c r="BV111" s="1015">
        <v>20051</v>
      </c>
      <c r="BW111" s="1015"/>
      <c r="BX111" s="1015"/>
      <c r="BY111" s="1015"/>
      <c r="BZ111" s="1015"/>
      <c r="CA111" s="1015">
        <v>21149</v>
      </c>
      <c r="CB111" s="1015"/>
      <c r="CC111" s="1015"/>
      <c r="CD111" s="1015"/>
      <c r="CE111" s="1015"/>
      <c r="CF111" s="1009">
        <v>1.5</v>
      </c>
      <c r="CG111" s="1010"/>
      <c r="CH111" s="1010"/>
      <c r="CI111" s="1010"/>
      <c r="CJ111" s="1010"/>
      <c r="CK111" s="1040"/>
      <c r="CL111" s="1041"/>
      <c r="CM111" s="1011" t="s">
        <v>439</v>
      </c>
      <c r="CN111" s="1012"/>
      <c r="CO111" s="1012"/>
      <c r="CP111" s="1012"/>
      <c r="CQ111" s="1012"/>
      <c r="CR111" s="1012"/>
      <c r="CS111" s="1012"/>
      <c r="CT111" s="1012"/>
      <c r="CU111" s="1012"/>
      <c r="CV111" s="1012"/>
      <c r="CW111" s="1012"/>
      <c r="CX111" s="1012"/>
      <c r="CY111" s="1012"/>
      <c r="CZ111" s="1012"/>
      <c r="DA111" s="1012"/>
      <c r="DB111" s="1012"/>
      <c r="DC111" s="1012"/>
      <c r="DD111" s="1012"/>
      <c r="DE111" s="1012"/>
      <c r="DF111" s="1013"/>
      <c r="DG111" s="1014" t="s">
        <v>440</v>
      </c>
      <c r="DH111" s="1015"/>
      <c r="DI111" s="1015"/>
      <c r="DJ111" s="1015"/>
      <c r="DK111" s="1015"/>
      <c r="DL111" s="1015" t="s">
        <v>437</v>
      </c>
      <c r="DM111" s="1015"/>
      <c r="DN111" s="1015"/>
      <c r="DO111" s="1015"/>
      <c r="DP111" s="1015"/>
      <c r="DQ111" s="1015" t="s">
        <v>146</v>
      </c>
      <c r="DR111" s="1015"/>
      <c r="DS111" s="1015"/>
      <c r="DT111" s="1015"/>
      <c r="DU111" s="1015"/>
      <c r="DV111" s="1016" t="s">
        <v>441</v>
      </c>
      <c r="DW111" s="1016"/>
      <c r="DX111" s="1016"/>
      <c r="DY111" s="1016"/>
      <c r="DZ111" s="1017"/>
    </row>
    <row r="112" spans="1:131" s="248" customFormat="1" ht="26.25" customHeight="1" x14ac:dyDescent="0.15">
      <c r="A112" s="1047" t="s">
        <v>442</v>
      </c>
      <c r="B112" s="1048"/>
      <c r="C112" s="1045" t="s">
        <v>443</v>
      </c>
      <c r="D112" s="1045"/>
      <c r="E112" s="1045"/>
      <c r="F112" s="1045"/>
      <c r="G112" s="1045"/>
      <c r="H112" s="1045"/>
      <c r="I112" s="1045"/>
      <c r="J112" s="1045"/>
      <c r="K112" s="1045"/>
      <c r="L112" s="1045"/>
      <c r="M112" s="1045"/>
      <c r="N112" s="1045"/>
      <c r="O112" s="1045"/>
      <c r="P112" s="1045"/>
      <c r="Q112" s="1045"/>
      <c r="R112" s="1045"/>
      <c r="S112" s="1045"/>
      <c r="T112" s="1045"/>
      <c r="U112" s="1045"/>
      <c r="V112" s="1045"/>
      <c r="W112" s="1045"/>
      <c r="X112" s="1045"/>
      <c r="Y112" s="1045"/>
      <c r="Z112" s="1046"/>
      <c r="AA112" s="1053" t="s">
        <v>146</v>
      </c>
      <c r="AB112" s="1054"/>
      <c r="AC112" s="1054"/>
      <c r="AD112" s="1054"/>
      <c r="AE112" s="1055"/>
      <c r="AF112" s="1056" t="s">
        <v>146</v>
      </c>
      <c r="AG112" s="1054"/>
      <c r="AH112" s="1054"/>
      <c r="AI112" s="1054"/>
      <c r="AJ112" s="1055"/>
      <c r="AK112" s="1056" t="s">
        <v>146</v>
      </c>
      <c r="AL112" s="1054"/>
      <c r="AM112" s="1054"/>
      <c r="AN112" s="1054"/>
      <c r="AO112" s="1055"/>
      <c r="AP112" s="1057" t="s">
        <v>146</v>
      </c>
      <c r="AQ112" s="1058"/>
      <c r="AR112" s="1058"/>
      <c r="AS112" s="1058"/>
      <c r="AT112" s="1059"/>
      <c r="AU112" s="995"/>
      <c r="AV112" s="996"/>
      <c r="AW112" s="996"/>
      <c r="AX112" s="996"/>
      <c r="AY112" s="996"/>
      <c r="AZ112" s="1044" t="s">
        <v>444</v>
      </c>
      <c r="BA112" s="1045"/>
      <c r="BB112" s="1045"/>
      <c r="BC112" s="1045"/>
      <c r="BD112" s="1045"/>
      <c r="BE112" s="1045"/>
      <c r="BF112" s="1045"/>
      <c r="BG112" s="1045"/>
      <c r="BH112" s="1045"/>
      <c r="BI112" s="1045"/>
      <c r="BJ112" s="1045"/>
      <c r="BK112" s="1045"/>
      <c r="BL112" s="1045"/>
      <c r="BM112" s="1045"/>
      <c r="BN112" s="1045"/>
      <c r="BO112" s="1045"/>
      <c r="BP112" s="1046"/>
      <c r="BQ112" s="1014">
        <v>216007</v>
      </c>
      <c r="BR112" s="1015"/>
      <c r="BS112" s="1015"/>
      <c r="BT112" s="1015"/>
      <c r="BU112" s="1015"/>
      <c r="BV112" s="1015">
        <v>279473</v>
      </c>
      <c r="BW112" s="1015"/>
      <c r="BX112" s="1015"/>
      <c r="BY112" s="1015"/>
      <c r="BZ112" s="1015"/>
      <c r="CA112" s="1015">
        <v>167198</v>
      </c>
      <c r="CB112" s="1015"/>
      <c r="CC112" s="1015"/>
      <c r="CD112" s="1015"/>
      <c r="CE112" s="1015"/>
      <c r="CF112" s="1009">
        <v>12.2</v>
      </c>
      <c r="CG112" s="1010"/>
      <c r="CH112" s="1010"/>
      <c r="CI112" s="1010"/>
      <c r="CJ112" s="1010"/>
      <c r="CK112" s="1040"/>
      <c r="CL112" s="1041"/>
      <c r="CM112" s="1011" t="s">
        <v>445</v>
      </c>
      <c r="CN112" s="1012"/>
      <c r="CO112" s="1012"/>
      <c r="CP112" s="1012"/>
      <c r="CQ112" s="1012"/>
      <c r="CR112" s="1012"/>
      <c r="CS112" s="1012"/>
      <c r="CT112" s="1012"/>
      <c r="CU112" s="1012"/>
      <c r="CV112" s="1012"/>
      <c r="CW112" s="1012"/>
      <c r="CX112" s="1012"/>
      <c r="CY112" s="1012"/>
      <c r="CZ112" s="1012"/>
      <c r="DA112" s="1012"/>
      <c r="DB112" s="1012"/>
      <c r="DC112" s="1012"/>
      <c r="DD112" s="1012"/>
      <c r="DE112" s="1012"/>
      <c r="DF112" s="1013"/>
      <c r="DG112" s="1014" t="s">
        <v>241</v>
      </c>
      <c r="DH112" s="1015"/>
      <c r="DI112" s="1015"/>
      <c r="DJ112" s="1015"/>
      <c r="DK112" s="1015"/>
      <c r="DL112" s="1015" t="s">
        <v>436</v>
      </c>
      <c r="DM112" s="1015"/>
      <c r="DN112" s="1015"/>
      <c r="DO112" s="1015"/>
      <c r="DP112" s="1015"/>
      <c r="DQ112" s="1015" t="s">
        <v>146</v>
      </c>
      <c r="DR112" s="1015"/>
      <c r="DS112" s="1015"/>
      <c r="DT112" s="1015"/>
      <c r="DU112" s="1015"/>
      <c r="DV112" s="1016" t="s">
        <v>146</v>
      </c>
      <c r="DW112" s="1016"/>
      <c r="DX112" s="1016"/>
      <c r="DY112" s="1016"/>
      <c r="DZ112" s="1017"/>
    </row>
    <row r="113" spans="1:130" s="248" customFormat="1" ht="26.25" customHeight="1" x14ac:dyDescent="0.15">
      <c r="A113" s="1049"/>
      <c r="B113" s="1050"/>
      <c r="C113" s="1045" t="s">
        <v>446</v>
      </c>
      <c r="D113" s="1045"/>
      <c r="E113" s="1045"/>
      <c r="F113" s="1045"/>
      <c r="G113" s="1045"/>
      <c r="H113" s="1045"/>
      <c r="I113" s="1045"/>
      <c r="J113" s="1045"/>
      <c r="K113" s="1045"/>
      <c r="L113" s="1045"/>
      <c r="M113" s="1045"/>
      <c r="N113" s="1045"/>
      <c r="O113" s="1045"/>
      <c r="P113" s="1045"/>
      <c r="Q113" s="1045"/>
      <c r="R113" s="1045"/>
      <c r="S113" s="1045"/>
      <c r="T113" s="1045"/>
      <c r="U113" s="1045"/>
      <c r="V113" s="1045"/>
      <c r="W113" s="1045"/>
      <c r="X113" s="1045"/>
      <c r="Y113" s="1045"/>
      <c r="Z113" s="1046"/>
      <c r="AA113" s="1028">
        <v>24757</v>
      </c>
      <c r="AB113" s="1029"/>
      <c r="AC113" s="1029"/>
      <c r="AD113" s="1029"/>
      <c r="AE113" s="1030"/>
      <c r="AF113" s="1031">
        <v>34998</v>
      </c>
      <c r="AG113" s="1029"/>
      <c r="AH113" s="1029"/>
      <c r="AI113" s="1029"/>
      <c r="AJ113" s="1030"/>
      <c r="AK113" s="1031">
        <v>46089</v>
      </c>
      <c r="AL113" s="1029"/>
      <c r="AM113" s="1029"/>
      <c r="AN113" s="1029"/>
      <c r="AO113" s="1030"/>
      <c r="AP113" s="1032">
        <v>3.4</v>
      </c>
      <c r="AQ113" s="1033"/>
      <c r="AR113" s="1033"/>
      <c r="AS113" s="1033"/>
      <c r="AT113" s="1034"/>
      <c r="AU113" s="995"/>
      <c r="AV113" s="996"/>
      <c r="AW113" s="996"/>
      <c r="AX113" s="996"/>
      <c r="AY113" s="996"/>
      <c r="AZ113" s="1044" t="s">
        <v>447</v>
      </c>
      <c r="BA113" s="1045"/>
      <c r="BB113" s="1045"/>
      <c r="BC113" s="1045"/>
      <c r="BD113" s="1045"/>
      <c r="BE113" s="1045"/>
      <c r="BF113" s="1045"/>
      <c r="BG113" s="1045"/>
      <c r="BH113" s="1045"/>
      <c r="BI113" s="1045"/>
      <c r="BJ113" s="1045"/>
      <c r="BK113" s="1045"/>
      <c r="BL113" s="1045"/>
      <c r="BM113" s="1045"/>
      <c r="BN113" s="1045"/>
      <c r="BO113" s="1045"/>
      <c r="BP113" s="1046"/>
      <c r="BQ113" s="1014">
        <v>129112</v>
      </c>
      <c r="BR113" s="1015"/>
      <c r="BS113" s="1015"/>
      <c r="BT113" s="1015"/>
      <c r="BU113" s="1015"/>
      <c r="BV113" s="1015">
        <v>123197</v>
      </c>
      <c r="BW113" s="1015"/>
      <c r="BX113" s="1015"/>
      <c r="BY113" s="1015"/>
      <c r="BZ113" s="1015"/>
      <c r="CA113" s="1015">
        <v>119212</v>
      </c>
      <c r="CB113" s="1015"/>
      <c r="CC113" s="1015"/>
      <c r="CD113" s="1015"/>
      <c r="CE113" s="1015"/>
      <c r="CF113" s="1009">
        <v>8.6999999999999993</v>
      </c>
      <c r="CG113" s="1010"/>
      <c r="CH113" s="1010"/>
      <c r="CI113" s="1010"/>
      <c r="CJ113" s="1010"/>
      <c r="CK113" s="1040"/>
      <c r="CL113" s="1041"/>
      <c r="CM113" s="1011" t="s">
        <v>448</v>
      </c>
      <c r="CN113" s="1012"/>
      <c r="CO113" s="1012"/>
      <c r="CP113" s="1012"/>
      <c r="CQ113" s="1012"/>
      <c r="CR113" s="1012"/>
      <c r="CS113" s="1012"/>
      <c r="CT113" s="1012"/>
      <c r="CU113" s="1012"/>
      <c r="CV113" s="1012"/>
      <c r="CW113" s="1012"/>
      <c r="CX113" s="1012"/>
      <c r="CY113" s="1012"/>
      <c r="CZ113" s="1012"/>
      <c r="DA113" s="1012"/>
      <c r="DB113" s="1012"/>
      <c r="DC113" s="1012"/>
      <c r="DD113" s="1012"/>
      <c r="DE113" s="1012"/>
      <c r="DF113" s="1013"/>
      <c r="DG113" s="1053" t="s">
        <v>146</v>
      </c>
      <c r="DH113" s="1054"/>
      <c r="DI113" s="1054"/>
      <c r="DJ113" s="1054"/>
      <c r="DK113" s="1055"/>
      <c r="DL113" s="1056" t="s">
        <v>146</v>
      </c>
      <c r="DM113" s="1054"/>
      <c r="DN113" s="1054"/>
      <c r="DO113" s="1054"/>
      <c r="DP113" s="1055"/>
      <c r="DQ113" s="1056" t="s">
        <v>146</v>
      </c>
      <c r="DR113" s="1054"/>
      <c r="DS113" s="1054"/>
      <c r="DT113" s="1054"/>
      <c r="DU113" s="1055"/>
      <c r="DV113" s="1057" t="s">
        <v>146</v>
      </c>
      <c r="DW113" s="1058"/>
      <c r="DX113" s="1058"/>
      <c r="DY113" s="1058"/>
      <c r="DZ113" s="1059"/>
    </row>
    <row r="114" spans="1:130" s="248" customFormat="1" ht="26.25" customHeight="1" x14ac:dyDescent="0.15">
      <c r="A114" s="1049"/>
      <c r="B114" s="1050"/>
      <c r="C114" s="1045" t="s">
        <v>449</v>
      </c>
      <c r="D114" s="1045"/>
      <c r="E114" s="1045"/>
      <c r="F114" s="1045"/>
      <c r="G114" s="1045"/>
      <c r="H114" s="1045"/>
      <c r="I114" s="1045"/>
      <c r="J114" s="1045"/>
      <c r="K114" s="1045"/>
      <c r="L114" s="1045"/>
      <c r="M114" s="1045"/>
      <c r="N114" s="1045"/>
      <c r="O114" s="1045"/>
      <c r="P114" s="1045"/>
      <c r="Q114" s="1045"/>
      <c r="R114" s="1045"/>
      <c r="S114" s="1045"/>
      <c r="T114" s="1045"/>
      <c r="U114" s="1045"/>
      <c r="V114" s="1045"/>
      <c r="W114" s="1045"/>
      <c r="X114" s="1045"/>
      <c r="Y114" s="1045"/>
      <c r="Z114" s="1046"/>
      <c r="AA114" s="1053">
        <v>17563</v>
      </c>
      <c r="AB114" s="1054"/>
      <c r="AC114" s="1054"/>
      <c r="AD114" s="1054"/>
      <c r="AE114" s="1055"/>
      <c r="AF114" s="1056">
        <v>14246</v>
      </c>
      <c r="AG114" s="1054"/>
      <c r="AH114" s="1054"/>
      <c r="AI114" s="1054"/>
      <c r="AJ114" s="1055"/>
      <c r="AK114" s="1056">
        <v>15851</v>
      </c>
      <c r="AL114" s="1054"/>
      <c r="AM114" s="1054"/>
      <c r="AN114" s="1054"/>
      <c r="AO114" s="1055"/>
      <c r="AP114" s="1057">
        <v>1.2</v>
      </c>
      <c r="AQ114" s="1058"/>
      <c r="AR114" s="1058"/>
      <c r="AS114" s="1058"/>
      <c r="AT114" s="1059"/>
      <c r="AU114" s="995"/>
      <c r="AV114" s="996"/>
      <c r="AW114" s="996"/>
      <c r="AX114" s="996"/>
      <c r="AY114" s="996"/>
      <c r="AZ114" s="1044" t="s">
        <v>450</v>
      </c>
      <c r="BA114" s="1045"/>
      <c r="BB114" s="1045"/>
      <c r="BC114" s="1045"/>
      <c r="BD114" s="1045"/>
      <c r="BE114" s="1045"/>
      <c r="BF114" s="1045"/>
      <c r="BG114" s="1045"/>
      <c r="BH114" s="1045"/>
      <c r="BI114" s="1045"/>
      <c r="BJ114" s="1045"/>
      <c r="BK114" s="1045"/>
      <c r="BL114" s="1045"/>
      <c r="BM114" s="1045"/>
      <c r="BN114" s="1045"/>
      <c r="BO114" s="1045"/>
      <c r="BP114" s="1046"/>
      <c r="BQ114" s="1014">
        <v>158065</v>
      </c>
      <c r="BR114" s="1015"/>
      <c r="BS114" s="1015"/>
      <c r="BT114" s="1015"/>
      <c r="BU114" s="1015"/>
      <c r="BV114" s="1015">
        <v>144286</v>
      </c>
      <c r="BW114" s="1015"/>
      <c r="BX114" s="1015"/>
      <c r="BY114" s="1015"/>
      <c r="BZ114" s="1015"/>
      <c r="CA114" s="1015">
        <v>163104</v>
      </c>
      <c r="CB114" s="1015"/>
      <c r="CC114" s="1015"/>
      <c r="CD114" s="1015"/>
      <c r="CE114" s="1015"/>
      <c r="CF114" s="1009">
        <v>11.9</v>
      </c>
      <c r="CG114" s="1010"/>
      <c r="CH114" s="1010"/>
      <c r="CI114" s="1010"/>
      <c r="CJ114" s="1010"/>
      <c r="CK114" s="1040"/>
      <c r="CL114" s="1041"/>
      <c r="CM114" s="1011" t="s">
        <v>451</v>
      </c>
      <c r="CN114" s="1012"/>
      <c r="CO114" s="1012"/>
      <c r="CP114" s="1012"/>
      <c r="CQ114" s="1012"/>
      <c r="CR114" s="1012"/>
      <c r="CS114" s="1012"/>
      <c r="CT114" s="1012"/>
      <c r="CU114" s="1012"/>
      <c r="CV114" s="1012"/>
      <c r="CW114" s="1012"/>
      <c r="CX114" s="1012"/>
      <c r="CY114" s="1012"/>
      <c r="CZ114" s="1012"/>
      <c r="DA114" s="1012"/>
      <c r="DB114" s="1012"/>
      <c r="DC114" s="1012"/>
      <c r="DD114" s="1012"/>
      <c r="DE114" s="1012"/>
      <c r="DF114" s="1013"/>
      <c r="DG114" s="1053" t="s">
        <v>146</v>
      </c>
      <c r="DH114" s="1054"/>
      <c r="DI114" s="1054"/>
      <c r="DJ114" s="1054"/>
      <c r="DK114" s="1055"/>
      <c r="DL114" s="1056" t="s">
        <v>436</v>
      </c>
      <c r="DM114" s="1054"/>
      <c r="DN114" s="1054"/>
      <c r="DO114" s="1054"/>
      <c r="DP114" s="1055"/>
      <c r="DQ114" s="1056" t="s">
        <v>452</v>
      </c>
      <c r="DR114" s="1054"/>
      <c r="DS114" s="1054"/>
      <c r="DT114" s="1054"/>
      <c r="DU114" s="1055"/>
      <c r="DV114" s="1057" t="s">
        <v>452</v>
      </c>
      <c r="DW114" s="1058"/>
      <c r="DX114" s="1058"/>
      <c r="DY114" s="1058"/>
      <c r="DZ114" s="1059"/>
    </row>
    <row r="115" spans="1:130" s="248" customFormat="1" ht="26.25" customHeight="1" x14ac:dyDescent="0.15">
      <c r="A115" s="1049"/>
      <c r="B115" s="1050"/>
      <c r="C115" s="1045" t="s">
        <v>453</v>
      </c>
      <c r="D115" s="1045"/>
      <c r="E115" s="1045"/>
      <c r="F115" s="1045"/>
      <c r="G115" s="1045"/>
      <c r="H115" s="1045"/>
      <c r="I115" s="1045"/>
      <c r="J115" s="1045"/>
      <c r="K115" s="1045"/>
      <c r="L115" s="1045"/>
      <c r="M115" s="1045"/>
      <c r="N115" s="1045"/>
      <c r="O115" s="1045"/>
      <c r="P115" s="1045"/>
      <c r="Q115" s="1045"/>
      <c r="R115" s="1045"/>
      <c r="S115" s="1045"/>
      <c r="T115" s="1045"/>
      <c r="U115" s="1045"/>
      <c r="V115" s="1045"/>
      <c r="W115" s="1045"/>
      <c r="X115" s="1045"/>
      <c r="Y115" s="1045"/>
      <c r="Z115" s="1046"/>
      <c r="AA115" s="1028">
        <v>22204</v>
      </c>
      <c r="AB115" s="1029"/>
      <c r="AC115" s="1029"/>
      <c r="AD115" s="1029"/>
      <c r="AE115" s="1030"/>
      <c r="AF115" s="1031">
        <v>19066</v>
      </c>
      <c r="AG115" s="1029"/>
      <c r="AH115" s="1029"/>
      <c r="AI115" s="1029"/>
      <c r="AJ115" s="1030"/>
      <c r="AK115" s="1031">
        <v>8885</v>
      </c>
      <c r="AL115" s="1029"/>
      <c r="AM115" s="1029"/>
      <c r="AN115" s="1029"/>
      <c r="AO115" s="1030"/>
      <c r="AP115" s="1032">
        <v>0.6</v>
      </c>
      <c r="AQ115" s="1033"/>
      <c r="AR115" s="1033"/>
      <c r="AS115" s="1033"/>
      <c r="AT115" s="1034"/>
      <c r="AU115" s="995"/>
      <c r="AV115" s="996"/>
      <c r="AW115" s="996"/>
      <c r="AX115" s="996"/>
      <c r="AY115" s="996"/>
      <c r="AZ115" s="1044" t="s">
        <v>454</v>
      </c>
      <c r="BA115" s="1045"/>
      <c r="BB115" s="1045"/>
      <c r="BC115" s="1045"/>
      <c r="BD115" s="1045"/>
      <c r="BE115" s="1045"/>
      <c r="BF115" s="1045"/>
      <c r="BG115" s="1045"/>
      <c r="BH115" s="1045"/>
      <c r="BI115" s="1045"/>
      <c r="BJ115" s="1045"/>
      <c r="BK115" s="1045"/>
      <c r="BL115" s="1045"/>
      <c r="BM115" s="1045"/>
      <c r="BN115" s="1045"/>
      <c r="BO115" s="1045"/>
      <c r="BP115" s="1046"/>
      <c r="BQ115" s="1014">
        <v>43500</v>
      </c>
      <c r="BR115" s="1015"/>
      <c r="BS115" s="1015"/>
      <c r="BT115" s="1015"/>
      <c r="BU115" s="1015"/>
      <c r="BV115" s="1015">
        <v>23500</v>
      </c>
      <c r="BW115" s="1015"/>
      <c r="BX115" s="1015"/>
      <c r="BY115" s="1015"/>
      <c r="BZ115" s="1015"/>
      <c r="CA115" s="1015">
        <v>56000</v>
      </c>
      <c r="CB115" s="1015"/>
      <c r="CC115" s="1015"/>
      <c r="CD115" s="1015"/>
      <c r="CE115" s="1015"/>
      <c r="CF115" s="1009">
        <v>4.0999999999999996</v>
      </c>
      <c r="CG115" s="1010"/>
      <c r="CH115" s="1010"/>
      <c r="CI115" s="1010"/>
      <c r="CJ115" s="1010"/>
      <c r="CK115" s="1040"/>
      <c r="CL115" s="1041"/>
      <c r="CM115" s="1044" t="s">
        <v>455</v>
      </c>
      <c r="CN115" s="1065"/>
      <c r="CO115" s="1065"/>
      <c r="CP115" s="1065"/>
      <c r="CQ115" s="1065"/>
      <c r="CR115" s="1065"/>
      <c r="CS115" s="1065"/>
      <c r="CT115" s="1065"/>
      <c r="CU115" s="1065"/>
      <c r="CV115" s="1065"/>
      <c r="CW115" s="1065"/>
      <c r="CX115" s="1065"/>
      <c r="CY115" s="1065"/>
      <c r="CZ115" s="1065"/>
      <c r="DA115" s="1065"/>
      <c r="DB115" s="1065"/>
      <c r="DC115" s="1065"/>
      <c r="DD115" s="1065"/>
      <c r="DE115" s="1065"/>
      <c r="DF115" s="1046"/>
      <c r="DG115" s="1053" t="s">
        <v>146</v>
      </c>
      <c r="DH115" s="1054"/>
      <c r="DI115" s="1054"/>
      <c r="DJ115" s="1054"/>
      <c r="DK115" s="1055"/>
      <c r="DL115" s="1056" t="s">
        <v>146</v>
      </c>
      <c r="DM115" s="1054"/>
      <c r="DN115" s="1054"/>
      <c r="DO115" s="1054"/>
      <c r="DP115" s="1055"/>
      <c r="DQ115" s="1056" t="s">
        <v>146</v>
      </c>
      <c r="DR115" s="1054"/>
      <c r="DS115" s="1054"/>
      <c r="DT115" s="1054"/>
      <c r="DU115" s="1055"/>
      <c r="DV115" s="1057" t="s">
        <v>436</v>
      </c>
      <c r="DW115" s="1058"/>
      <c r="DX115" s="1058"/>
      <c r="DY115" s="1058"/>
      <c r="DZ115" s="1059"/>
    </row>
    <row r="116" spans="1:130" s="248" customFormat="1" ht="26.25" customHeight="1" x14ac:dyDescent="0.15">
      <c r="A116" s="1051"/>
      <c r="B116" s="1052"/>
      <c r="C116" s="1060" t="s">
        <v>456</v>
      </c>
      <c r="D116" s="1060"/>
      <c r="E116" s="1060"/>
      <c r="F116" s="1060"/>
      <c r="G116" s="1060"/>
      <c r="H116" s="1060"/>
      <c r="I116" s="1060"/>
      <c r="J116" s="1060"/>
      <c r="K116" s="1060"/>
      <c r="L116" s="1060"/>
      <c r="M116" s="1060"/>
      <c r="N116" s="1060"/>
      <c r="O116" s="1060"/>
      <c r="P116" s="1060"/>
      <c r="Q116" s="1060"/>
      <c r="R116" s="1060"/>
      <c r="S116" s="1060"/>
      <c r="T116" s="1060"/>
      <c r="U116" s="1060"/>
      <c r="V116" s="1060"/>
      <c r="W116" s="1060"/>
      <c r="X116" s="1060"/>
      <c r="Y116" s="1060"/>
      <c r="Z116" s="1061"/>
      <c r="AA116" s="1053" t="s">
        <v>437</v>
      </c>
      <c r="AB116" s="1054"/>
      <c r="AC116" s="1054"/>
      <c r="AD116" s="1054"/>
      <c r="AE116" s="1055"/>
      <c r="AF116" s="1056" t="s">
        <v>146</v>
      </c>
      <c r="AG116" s="1054"/>
      <c r="AH116" s="1054"/>
      <c r="AI116" s="1054"/>
      <c r="AJ116" s="1055"/>
      <c r="AK116" s="1056" t="s">
        <v>457</v>
      </c>
      <c r="AL116" s="1054"/>
      <c r="AM116" s="1054"/>
      <c r="AN116" s="1054"/>
      <c r="AO116" s="1055"/>
      <c r="AP116" s="1057" t="s">
        <v>146</v>
      </c>
      <c r="AQ116" s="1058"/>
      <c r="AR116" s="1058"/>
      <c r="AS116" s="1058"/>
      <c r="AT116" s="1059"/>
      <c r="AU116" s="995"/>
      <c r="AV116" s="996"/>
      <c r="AW116" s="996"/>
      <c r="AX116" s="996"/>
      <c r="AY116" s="996"/>
      <c r="AZ116" s="1062" t="s">
        <v>458</v>
      </c>
      <c r="BA116" s="1063"/>
      <c r="BB116" s="1063"/>
      <c r="BC116" s="1063"/>
      <c r="BD116" s="1063"/>
      <c r="BE116" s="1063"/>
      <c r="BF116" s="1063"/>
      <c r="BG116" s="1063"/>
      <c r="BH116" s="1063"/>
      <c r="BI116" s="1063"/>
      <c r="BJ116" s="1063"/>
      <c r="BK116" s="1063"/>
      <c r="BL116" s="1063"/>
      <c r="BM116" s="1063"/>
      <c r="BN116" s="1063"/>
      <c r="BO116" s="1063"/>
      <c r="BP116" s="1064"/>
      <c r="BQ116" s="1014" t="s">
        <v>146</v>
      </c>
      <c r="BR116" s="1015"/>
      <c r="BS116" s="1015"/>
      <c r="BT116" s="1015"/>
      <c r="BU116" s="1015"/>
      <c r="BV116" s="1015" t="s">
        <v>146</v>
      </c>
      <c r="BW116" s="1015"/>
      <c r="BX116" s="1015"/>
      <c r="BY116" s="1015"/>
      <c r="BZ116" s="1015"/>
      <c r="CA116" s="1015" t="s">
        <v>146</v>
      </c>
      <c r="CB116" s="1015"/>
      <c r="CC116" s="1015"/>
      <c r="CD116" s="1015"/>
      <c r="CE116" s="1015"/>
      <c r="CF116" s="1009" t="s">
        <v>436</v>
      </c>
      <c r="CG116" s="1010"/>
      <c r="CH116" s="1010"/>
      <c r="CI116" s="1010"/>
      <c r="CJ116" s="1010"/>
      <c r="CK116" s="1040"/>
      <c r="CL116" s="1041"/>
      <c r="CM116" s="1011" t="s">
        <v>459</v>
      </c>
      <c r="CN116" s="1012"/>
      <c r="CO116" s="1012"/>
      <c r="CP116" s="1012"/>
      <c r="CQ116" s="1012"/>
      <c r="CR116" s="1012"/>
      <c r="CS116" s="1012"/>
      <c r="CT116" s="1012"/>
      <c r="CU116" s="1012"/>
      <c r="CV116" s="1012"/>
      <c r="CW116" s="1012"/>
      <c r="CX116" s="1012"/>
      <c r="CY116" s="1012"/>
      <c r="CZ116" s="1012"/>
      <c r="DA116" s="1012"/>
      <c r="DB116" s="1012"/>
      <c r="DC116" s="1012"/>
      <c r="DD116" s="1012"/>
      <c r="DE116" s="1012"/>
      <c r="DF116" s="1013"/>
      <c r="DG116" s="1053" t="s">
        <v>146</v>
      </c>
      <c r="DH116" s="1054"/>
      <c r="DI116" s="1054"/>
      <c r="DJ116" s="1054"/>
      <c r="DK116" s="1055"/>
      <c r="DL116" s="1056" t="s">
        <v>437</v>
      </c>
      <c r="DM116" s="1054"/>
      <c r="DN116" s="1054"/>
      <c r="DO116" s="1054"/>
      <c r="DP116" s="1055"/>
      <c r="DQ116" s="1056" t="s">
        <v>146</v>
      </c>
      <c r="DR116" s="1054"/>
      <c r="DS116" s="1054"/>
      <c r="DT116" s="1054"/>
      <c r="DU116" s="1055"/>
      <c r="DV116" s="1057" t="s">
        <v>146</v>
      </c>
      <c r="DW116" s="1058"/>
      <c r="DX116" s="1058"/>
      <c r="DY116" s="1058"/>
      <c r="DZ116" s="1059"/>
    </row>
    <row r="117" spans="1:130" s="248" customFormat="1" ht="26.25" customHeight="1" x14ac:dyDescent="0.15">
      <c r="A117" s="999" t="s">
        <v>189</v>
      </c>
      <c r="B117" s="980"/>
      <c r="C117" s="980"/>
      <c r="D117" s="980"/>
      <c r="E117" s="980"/>
      <c r="F117" s="980"/>
      <c r="G117" s="980"/>
      <c r="H117" s="980"/>
      <c r="I117" s="980"/>
      <c r="J117" s="980"/>
      <c r="K117" s="980"/>
      <c r="L117" s="980"/>
      <c r="M117" s="980"/>
      <c r="N117" s="980"/>
      <c r="O117" s="980"/>
      <c r="P117" s="980"/>
      <c r="Q117" s="980"/>
      <c r="R117" s="980"/>
      <c r="S117" s="980"/>
      <c r="T117" s="980"/>
      <c r="U117" s="980"/>
      <c r="V117" s="980"/>
      <c r="W117" s="980"/>
      <c r="X117" s="980"/>
      <c r="Y117" s="1070" t="s">
        <v>460</v>
      </c>
      <c r="Z117" s="981"/>
      <c r="AA117" s="1071">
        <v>258222</v>
      </c>
      <c r="AB117" s="1072"/>
      <c r="AC117" s="1072"/>
      <c r="AD117" s="1072"/>
      <c r="AE117" s="1073"/>
      <c r="AF117" s="1074">
        <v>301942</v>
      </c>
      <c r="AG117" s="1072"/>
      <c r="AH117" s="1072"/>
      <c r="AI117" s="1072"/>
      <c r="AJ117" s="1073"/>
      <c r="AK117" s="1074">
        <v>319102</v>
      </c>
      <c r="AL117" s="1072"/>
      <c r="AM117" s="1072"/>
      <c r="AN117" s="1072"/>
      <c r="AO117" s="1073"/>
      <c r="AP117" s="1075"/>
      <c r="AQ117" s="1076"/>
      <c r="AR117" s="1076"/>
      <c r="AS117" s="1076"/>
      <c r="AT117" s="1077"/>
      <c r="AU117" s="995"/>
      <c r="AV117" s="996"/>
      <c r="AW117" s="996"/>
      <c r="AX117" s="996"/>
      <c r="AY117" s="996"/>
      <c r="AZ117" s="1062" t="s">
        <v>461</v>
      </c>
      <c r="BA117" s="1063"/>
      <c r="BB117" s="1063"/>
      <c r="BC117" s="1063"/>
      <c r="BD117" s="1063"/>
      <c r="BE117" s="1063"/>
      <c r="BF117" s="1063"/>
      <c r="BG117" s="1063"/>
      <c r="BH117" s="1063"/>
      <c r="BI117" s="1063"/>
      <c r="BJ117" s="1063"/>
      <c r="BK117" s="1063"/>
      <c r="BL117" s="1063"/>
      <c r="BM117" s="1063"/>
      <c r="BN117" s="1063"/>
      <c r="BO117" s="1063"/>
      <c r="BP117" s="1064"/>
      <c r="BQ117" s="1014" t="s">
        <v>452</v>
      </c>
      <c r="BR117" s="1015"/>
      <c r="BS117" s="1015"/>
      <c r="BT117" s="1015"/>
      <c r="BU117" s="1015"/>
      <c r="BV117" s="1015" t="s">
        <v>457</v>
      </c>
      <c r="BW117" s="1015"/>
      <c r="BX117" s="1015"/>
      <c r="BY117" s="1015"/>
      <c r="BZ117" s="1015"/>
      <c r="CA117" s="1015" t="s">
        <v>452</v>
      </c>
      <c r="CB117" s="1015"/>
      <c r="CC117" s="1015"/>
      <c r="CD117" s="1015"/>
      <c r="CE117" s="1015"/>
      <c r="CF117" s="1009" t="s">
        <v>146</v>
      </c>
      <c r="CG117" s="1010"/>
      <c r="CH117" s="1010"/>
      <c r="CI117" s="1010"/>
      <c r="CJ117" s="1010"/>
      <c r="CK117" s="1040"/>
      <c r="CL117" s="1041"/>
      <c r="CM117" s="1011" t="s">
        <v>462</v>
      </c>
      <c r="CN117" s="1012"/>
      <c r="CO117" s="1012"/>
      <c r="CP117" s="1012"/>
      <c r="CQ117" s="1012"/>
      <c r="CR117" s="1012"/>
      <c r="CS117" s="1012"/>
      <c r="CT117" s="1012"/>
      <c r="CU117" s="1012"/>
      <c r="CV117" s="1012"/>
      <c r="CW117" s="1012"/>
      <c r="CX117" s="1012"/>
      <c r="CY117" s="1012"/>
      <c r="CZ117" s="1012"/>
      <c r="DA117" s="1012"/>
      <c r="DB117" s="1012"/>
      <c r="DC117" s="1012"/>
      <c r="DD117" s="1012"/>
      <c r="DE117" s="1012"/>
      <c r="DF117" s="1013"/>
      <c r="DG117" s="1053" t="s">
        <v>146</v>
      </c>
      <c r="DH117" s="1054"/>
      <c r="DI117" s="1054"/>
      <c r="DJ117" s="1054"/>
      <c r="DK117" s="1055"/>
      <c r="DL117" s="1056" t="s">
        <v>146</v>
      </c>
      <c r="DM117" s="1054"/>
      <c r="DN117" s="1054"/>
      <c r="DO117" s="1054"/>
      <c r="DP117" s="1055"/>
      <c r="DQ117" s="1056" t="s">
        <v>146</v>
      </c>
      <c r="DR117" s="1054"/>
      <c r="DS117" s="1054"/>
      <c r="DT117" s="1054"/>
      <c r="DU117" s="1055"/>
      <c r="DV117" s="1057" t="s">
        <v>241</v>
      </c>
      <c r="DW117" s="1058"/>
      <c r="DX117" s="1058"/>
      <c r="DY117" s="1058"/>
      <c r="DZ117" s="1059"/>
    </row>
    <row r="118" spans="1:130" s="248" customFormat="1" ht="26.25" customHeight="1" x14ac:dyDescent="0.15">
      <c r="A118" s="999" t="s">
        <v>429</v>
      </c>
      <c r="B118" s="980"/>
      <c r="C118" s="980"/>
      <c r="D118" s="980"/>
      <c r="E118" s="980"/>
      <c r="F118" s="980"/>
      <c r="G118" s="980"/>
      <c r="H118" s="980"/>
      <c r="I118" s="980"/>
      <c r="J118" s="980"/>
      <c r="K118" s="980"/>
      <c r="L118" s="980"/>
      <c r="M118" s="980"/>
      <c r="N118" s="980"/>
      <c r="O118" s="980"/>
      <c r="P118" s="980"/>
      <c r="Q118" s="980"/>
      <c r="R118" s="980"/>
      <c r="S118" s="980"/>
      <c r="T118" s="980"/>
      <c r="U118" s="980"/>
      <c r="V118" s="980"/>
      <c r="W118" s="980"/>
      <c r="X118" s="980"/>
      <c r="Y118" s="980"/>
      <c r="Z118" s="981"/>
      <c r="AA118" s="979" t="s">
        <v>426</v>
      </c>
      <c r="AB118" s="980"/>
      <c r="AC118" s="980"/>
      <c r="AD118" s="980"/>
      <c r="AE118" s="981"/>
      <c r="AF118" s="979" t="s">
        <v>427</v>
      </c>
      <c r="AG118" s="980"/>
      <c r="AH118" s="980"/>
      <c r="AI118" s="980"/>
      <c r="AJ118" s="981"/>
      <c r="AK118" s="979" t="s">
        <v>311</v>
      </c>
      <c r="AL118" s="980"/>
      <c r="AM118" s="980"/>
      <c r="AN118" s="980"/>
      <c r="AO118" s="981"/>
      <c r="AP118" s="1066" t="s">
        <v>428</v>
      </c>
      <c r="AQ118" s="1067"/>
      <c r="AR118" s="1067"/>
      <c r="AS118" s="1067"/>
      <c r="AT118" s="1068"/>
      <c r="AU118" s="995"/>
      <c r="AV118" s="996"/>
      <c r="AW118" s="996"/>
      <c r="AX118" s="996"/>
      <c r="AY118" s="996"/>
      <c r="AZ118" s="1069" t="s">
        <v>463</v>
      </c>
      <c r="BA118" s="1060"/>
      <c r="BB118" s="1060"/>
      <c r="BC118" s="1060"/>
      <c r="BD118" s="1060"/>
      <c r="BE118" s="1060"/>
      <c r="BF118" s="1060"/>
      <c r="BG118" s="1060"/>
      <c r="BH118" s="1060"/>
      <c r="BI118" s="1060"/>
      <c r="BJ118" s="1060"/>
      <c r="BK118" s="1060"/>
      <c r="BL118" s="1060"/>
      <c r="BM118" s="1060"/>
      <c r="BN118" s="1060"/>
      <c r="BO118" s="1060"/>
      <c r="BP118" s="1061"/>
      <c r="BQ118" s="1092" t="s">
        <v>241</v>
      </c>
      <c r="BR118" s="1093"/>
      <c r="BS118" s="1093"/>
      <c r="BT118" s="1093"/>
      <c r="BU118" s="1093"/>
      <c r="BV118" s="1093" t="s">
        <v>146</v>
      </c>
      <c r="BW118" s="1093"/>
      <c r="BX118" s="1093"/>
      <c r="BY118" s="1093"/>
      <c r="BZ118" s="1093"/>
      <c r="CA118" s="1093" t="s">
        <v>146</v>
      </c>
      <c r="CB118" s="1093"/>
      <c r="CC118" s="1093"/>
      <c r="CD118" s="1093"/>
      <c r="CE118" s="1093"/>
      <c r="CF118" s="1009" t="s">
        <v>241</v>
      </c>
      <c r="CG118" s="1010"/>
      <c r="CH118" s="1010"/>
      <c r="CI118" s="1010"/>
      <c r="CJ118" s="1010"/>
      <c r="CK118" s="1040"/>
      <c r="CL118" s="1041"/>
      <c r="CM118" s="1011" t="s">
        <v>464</v>
      </c>
      <c r="CN118" s="1012"/>
      <c r="CO118" s="1012"/>
      <c r="CP118" s="1012"/>
      <c r="CQ118" s="1012"/>
      <c r="CR118" s="1012"/>
      <c r="CS118" s="1012"/>
      <c r="CT118" s="1012"/>
      <c r="CU118" s="1012"/>
      <c r="CV118" s="1012"/>
      <c r="CW118" s="1012"/>
      <c r="CX118" s="1012"/>
      <c r="CY118" s="1012"/>
      <c r="CZ118" s="1012"/>
      <c r="DA118" s="1012"/>
      <c r="DB118" s="1012"/>
      <c r="DC118" s="1012"/>
      <c r="DD118" s="1012"/>
      <c r="DE118" s="1012"/>
      <c r="DF118" s="1013"/>
      <c r="DG118" s="1053" t="s">
        <v>440</v>
      </c>
      <c r="DH118" s="1054"/>
      <c r="DI118" s="1054"/>
      <c r="DJ118" s="1054"/>
      <c r="DK118" s="1055"/>
      <c r="DL118" s="1056" t="s">
        <v>146</v>
      </c>
      <c r="DM118" s="1054"/>
      <c r="DN118" s="1054"/>
      <c r="DO118" s="1054"/>
      <c r="DP118" s="1055"/>
      <c r="DQ118" s="1056" t="s">
        <v>146</v>
      </c>
      <c r="DR118" s="1054"/>
      <c r="DS118" s="1054"/>
      <c r="DT118" s="1054"/>
      <c r="DU118" s="1055"/>
      <c r="DV118" s="1057" t="s">
        <v>146</v>
      </c>
      <c r="DW118" s="1058"/>
      <c r="DX118" s="1058"/>
      <c r="DY118" s="1058"/>
      <c r="DZ118" s="1059"/>
    </row>
    <row r="119" spans="1:130" s="248" customFormat="1" ht="26.25" customHeight="1" x14ac:dyDescent="0.15">
      <c r="A119" s="1153" t="s">
        <v>432</v>
      </c>
      <c r="B119" s="1039"/>
      <c r="C119" s="1018" t="s">
        <v>433</v>
      </c>
      <c r="D119" s="1019"/>
      <c r="E119" s="1019"/>
      <c r="F119" s="1019"/>
      <c r="G119" s="1019"/>
      <c r="H119" s="1019"/>
      <c r="I119" s="1019"/>
      <c r="J119" s="1019"/>
      <c r="K119" s="1019"/>
      <c r="L119" s="1019"/>
      <c r="M119" s="1019"/>
      <c r="N119" s="1019"/>
      <c r="O119" s="1019"/>
      <c r="P119" s="1019"/>
      <c r="Q119" s="1019"/>
      <c r="R119" s="1019"/>
      <c r="S119" s="1019"/>
      <c r="T119" s="1019"/>
      <c r="U119" s="1019"/>
      <c r="V119" s="1019"/>
      <c r="W119" s="1019"/>
      <c r="X119" s="1019"/>
      <c r="Y119" s="1019"/>
      <c r="Z119" s="1020"/>
      <c r="AA119" s="986" t="s">
        <v>437</v>
      </c>
      <c r="AB119" s="987"/>
      <c r="AC119" s="987"/>
      <c r="AD119" s="987"/>
      <c r="AE119" s="988"/>
      <c r="AF119" s="989" t="s">
        <v>436</v>
      </c>
      <c r="AG119" s="987"/>
      <c r="AH119" s="987"/>
      <c r="AI119" s="987"/>
      <c r="AJ119" s="988"/>
      <c r="AK119" s="989" t="s">
        <v>436</v>
      </c>
      <c r="AL119" s="987"/>
      <c r="AM119" s="987"/>
      <c r="AN119" s="987"/>
      <c r="AO119" s="988"/>
      <c r="AP119" s="990" t="s">
        <v>146</v>
      </c>
      <c r="AQ119" s="991"/>
      <c r="AR119" s="991"/>
      <c r="AS119" s="991"/>
      <c r="AT119" s="992"/>
      <c r="AU119" s="997"/>
      <c r="AV119" s="998"/>
      <c r="AW119" s="998"/>
      <c r="AX119" s="998"/>
      <c r="AY119" s="998"/>
      <c r="AZ119" s="279" t="s">
        <v>189</v>
      </c>
      <c r="BA119" s="279"/>
      <c r="BB119" s="279"/>
      <c r="BC119" s="279"/>
      <c r="BD119" s="279"/>
      <c r="BE119" s="279"/>
      <c r="BF119" s="279"/>
      <c r="BG119" s="279"/>
      <c r="BH119" s="279"/>
      <c r="BI119" s="279"/>
      <c r="BJ119" s="279"/>
      <c r="BK119" s="279"/>
      <c r="BL119" s="279"/>
      <c r="BM119" s="279"/>
      <c r="BN119" s="279"/>
      <c r="BO119" s="1070" t="s">
        <v>465</v>
      </c>
      <c r="BP119" s="1101"/>
      <c r="BQ119" s="1092">
        <v>3148328</v>
      </c>
      <c r="BR119" s="1093"/>
      <c r="BS119" s="1093"/>
      <c r="BT119" s="1093"/>
      <c r="BU119" s="1093"/>
      <c r="BV119" s="1093">
        <v>3032646</v>
      </c>
      <c r="BW119" s="1093"/>
      <c r="BX119" s="1093"/>
      <c r="BY119" s="1093"/>
      <c r="BZ119" s="1093"/>
      <c r="CA119" s="1093">
        <v>2865581</v>
      </c>
      <c r="CB119" s="1093"/>
      <c r="CC119" s="1093"/>
      <c r="CD119" s="1093"/>
      <c r="CE119" s="1093"/>
      <c r="CF119" s="1094"/>
      <c r="CG119" s="1095"/>
      <c r="CH119" s="1095"/>
      <c r="CI119" s="1095"/>
      <c r="CJ119" s="1096"/>
      <c r="CK119" s="1042"/>
      <c r="CL119" s="1043"/>
      <c r="CM119" s="1097" t="s">
        <v>466</v>
      </c>
      <c r="CN119" s="1098"/>
      <c r="CO119" s="1098"/>
      <c r="CP119" s="1098"/>
      <c r="CQ119" s="1098"/>
      <c r="CR119" s="1098"/>
      <c r="CS119" s="1098"/>
      <c r="CT119" s="1098"/>
      <c r="CU119" s="1098"/>
      <c r="CV119" s="1098"/>
      <c r="CW119" s="1098"/>
      <c r="CX119" s="1098"/>
      <c r="CY119" s="1098"/>
      <c r="CZ119" s="1098"/>
      <c r="DA119" s="1098"/>
      <c r="DB119" s="1098"/>
      <c r="DC119" s="1098"/>
      <c r="DD119" s="1098"/>
      <c r="DE119" s="1098"/>
      <c r="DF119" s="1099"/>
      <c r="DG119" s="1100">
        <v>37687</v>
      </c>
      <c r="DH119" s="1079"/>
      <c r="DI119" s="1079"/>
      <c r="DJ119" s="1079"/>
      <c r="DK119" s="1080"/>
      <c r="DL119" s="1078">
        <v>20051</v>
      </c>
      <c r="DM119" s="1079"/>
      <c r="DN119" s="1079"/>
      <c r="DO119" s="1079"/>
      <c r="DP119" s="1080"/>
      <c r="DQ119" s="1078">
        <v>21149</v>
      </c>
      <c r="DR119" s="1079"/>
      <c r="DS119" s="1079"/>
      <c r="DT119" s="1079"/>
      <c r="DU119" s="1080"/>
      <c r="DV119" s="1081">
        <v>1.5</v>
      </c>
      <c r="DW119" s="1082"/>
      <c r="DX119" s="1082"/>
      <c r="DY119" s="1082"/>
      <c r="DZ119" s="1083"/>
    </row>
    <row r="120" spans="1:130" s="248" customFormat="1" ht="26.25" customHeight="1" x14ac:dyDescent="0.15">
      <c r="A120" s="1154"/>
      <c r="B120" s="1041"/>
      <c r="C120" s="1011" t="s">
        <v>439</v>
      </c>
      <c r="D120" s="1012"/>
      <c r="E120" s="1012"/>
      <c r="F120" s="1012"/>
      <c r="G120" s="1012"/>
      <c r="H120" s="1012"/>
      <c r="I120" s="1012"/>
      <c r="J120" s="1012"/>
      <c r="K120" s="1012"/>
      <c r="L120" s="1012"/>
      <c r="M120" s="1012"/>
      <c r="N120" s="1012"/>
      <c r="O120" s="1012"/>
      <c r="P120" s="1012"/>
      <c r="Q120" s="1012"/>
      <c r="R120" s="1012"/>
      <c r="S120" s="1012"/>
      <c r="T120" s="1012"/>
      <c r="U120" s="1012"/>
      <c r="V120" s="1012"/>
      <c r="W120" s="1012"/>
      <c r="X120" s="1012"/>
      <c r="Y120" s="1012"/>
      <c r="Z120" s="1013"/>
      <c r="AA120" s="1053" t="s">
        <v>241</v>
      </c>
      <c r="AB120" s="1054"/>
      <c r="AC120" s="1054"/>
      <c r="AD120" s="1054"/>
      <c r="AE120" s="1055"/>
      <c r="AF120" s="1056" t="s">
        <v>146</v>
      </c>
      <c r="AG120" s="1054"/>
      <c r="AH120" s="1054"/>
      <c r="AI120" s="1054"/>
      <c r="AJ120" s="1055"/>
      <c r="AK120" s="1056" t="s">
        <v>146</v>
      </c>
      <c r="AL120" s="1054"/>
      <c r="AM120" s="1054"/>
      <c r="AN120" s="1054"/>
      <c r="AO120" s="1055"/>
      <c r="AP120" s="1057" t="s">
        <v>457</v>
      </c>
      <c r="AQ120" s="1058"/>
      <c r="AR120" s="1058"/>
      <c r="AS120" s="1058"/>
      <c r="AT120" s="1059"/>
      <c r="AU120" s="1084" t="s">
        <v>467</v>
      </c>
      <c r="AV120" s="1085"/>
      <c r="AW120" s="1085"/>
      <c r="AX120" s="1085"/>
      <c r="AY120" s="1086"/>
      <c r="AZ120" s="1035" t="s">
        <v>468</v>
      </c>
      <c r="BA120" s="984"/>
      <c r="BB120" s="984"/>
      <c r="BC120" s="984"/>
      <c r="BD120" s="984"/>
      <c r="BE120" s="984"/>
      <c r="BF120" s="984"/>
      <c r="BG120" s="984"/>
      <c r="BH120" s="984"/>
      <c r="BI120" s="984"/>
      <c r="BJ120" s="984"/>
      <c r="BK120" s="984"/>
      <c r="BL120" s="984"/>
      <c r="BM120" s="984"/>
      <c r="BN120" s="984"/>
      <c r="BO120" s="984"/>
      <c r="BP120" s="985"/>
      <c r="BQ120" s="1021">
        <v>804307</v>
      </c>
      <c r="BR120" s="1022"/>
      <c r="BS120" s="1022"/>
      <c r="BT120" s="1022"/>
      <c r="BU120" s="1022"/>
      <c r="BV120" s="1022">
        <v>879467</v>
      </c>
      <c r="BW120" s="1022"/>
      <c r="BX120" s="1022"/>
      <c r="BY120" s="1022"/>
      <c r="BZ120" s="1022"/>
      <c r="CA120" s="1022">
        <v>886879</v>
      </c>
      <c r="CB120" s="1022"/>
      <c r="CC120" s="1022"/>
      <c r="CD120" s="1022"/>
      <c r="CE120" s="1022"/>
      <c r="CF120" s="1036">
        <v>64.7</v>
      </c>
      <c r="CG120" s="1037"/>
      <c r="CH120" s="1037"/>
      <c r="CI120" s="1037"/>
      <c r="CJ120" s="1037"/>
      <c r="CK120" s="1102" t="s">
        <v>469</v>
      </c>
      <c r="CL120" s="1103"/>
      <c r="CM120" s="1103"/>
      <c r="CN120" s="1103"/>
      <c r="CO120" s="1104"/>
      <c r="CP120" s="1110" t="s">
        <v>470</v>
      </c>
      <c r="CQ120" s="1111"/>
      <c r="CR120" s="1111"/>
      <c r="CS120" s="1111"/>
      <c r="CT120" s="1111"/>
      <c r="CU120" s="1111"/>
      <c r="CV120" s="1111"/>
      <c r="CW120" s="1111"/>
      <c r="CX120" s="1111"/>
      <c r="CY120" s="1111"/>
      <c r="CZ120" s="1111"/>
      <c r="DA120" s="1111"/>
      <c r="DB120" s="1111"/>
      <c r="DC120" s="1111"/>
      <c r="DD120" s="1111"/>
      <c r="DE120" s="1111"/>
      <c r="DF120" s="1112"/>
      <c r="DG120" s="1021" t="s">
        <v>146</v>
      </c>
      <c r="DH120" s="1022"/>
      <c r="DI120" s="1022"/>
      <c r="DJ120" s="1022"/>
      <c r="DK120" s="1022"/>
      <c r="DL120" s="1022" t="s">
        <v>437</v>
      </c>
      <c r="DM120" s="1022"/>
      <c r="DN120" s="1022"/>
      <c r="DO120" s="1022"/>
      <c r="DP120" s="1022"/>
      <c r="DQ120" s="1022">
        <v>167198</v>
      </c>
      <c r="DR120" s="1022"/>
      <c r="DS120" s="1022"/>
      <c r="DT120" s="1022"/>
      <c r="DU120" s="1022"/>
      <c r="DV120" s="1023">
        <v>12.2</v>
      </c>
      <c r="DW120" s="1023"/>
      <c r="DX120" s="1023"/>
      <c r="DY120" s="1023"/>
      <c r="DZ120" s="1024"/>
    </row>
    <row r="121" spans="1:130" s="248" customFormat="1" ht="26.25" customHeight="1" x14ac:dyDescent="0.15">
      <c r="A121" s="1154"/>
      <c r="B121" s="1041"/>
      <c r="C121" s="1062" t="s">
        <v>471</v>
      </c>
      <c r="D121" s="1063"/>
      <c r="E121" s="1063"/>
      <c r="F121" s="1063"/>
      <c r="G121" s="1063"/>
      <c r="H121" s="1063"/>
      <c r="I121" s="1063"/>
      <c r="J121" s="1063"/>
      <c r="K121" s="1063"/>
      <c r="L121" s="1063"/>
      <c r="M121" s="1063"/>
      <c r="N121" s="1063"/>
      <c r="O121" s="1063"/>
      <c r="P121" s="1063"/>
      <c r="Q121" s="1063"/>
      <c r="R121" s="1063"/>
      <c r="S121" s="1063"/>
      <c r="T121" s="1063"/>
      <c r="U121" s="1063"/>
      <c r="V121" s="1063"/>
      <c r="W121" s="1063"/>
      <c r="X121" s="1063"/>
      <c r="Y121" s="1063"/>
      <c r="Z121" s="1064"/>
      <c r="AA121" s="1053" t="s">
        <v>440</v>
      </c>
      <c r="AB121" s="1054"/>
      <c r="AC121" s="1054"/>
      <c r="AD121" s="1054"/>
      <c r="AE121" s="1055"/>
      <c r="AF121" s="1056" t="s">
        <v>146</v>
      </c>
      <c r="AG121" s="1054"/>
      <c r="AH121" s="1054"/>
      <c r="AI121" s="1054"/>
      <c r="AJ121" s="1055"/>
      <c r="AK121" s="1056" t="s">
        <v>437</v>
      </c>
      <c r="AL121" s="1054"/>
      <c r="AM121" s="1054"/>
      <c r="AN121" s="1054"/>
      <c r="AO121" s="1055"/>
      <c r="AP121" s="1057" t="s">
        <v>146</v>
      </c>
      <c r="AQ121" s="1058"/>
      <c r="AR121" s="1058"/>
      <c r="AS121" s="1058"/>
      <c r="AT121" s="1059"/>
      <c r="AU121" s="1087"/>
      <c r="AV121" s="1088"/>
      <c r="AW121" s="1088"/>
      <c r="AX121" s="1088"/>
      <c r="AY121" s="1089"/>
      <c r="AZ121" s="1044" t="s">
        <v>472</v>
      </c>
      <c r="BA121" s="1045"/>
      <c r="BB121" s="1045"/>
      <c r="BC121" s="1045"/>
      <c r="BD121" s="1045"/>
      <c r="BE121" s="1045"/>
      <c r="BF121" s="1045"/>
      <c r="BG121" s="1045"/>
      <c r="BH121" s="1045"/>
      <c r="BI121" s="1045"/>
      <c r="BJ121" s="1045"/>
      <c r="BK121" s="1045"/>
      <c r="BL121" s="1045"/>
      <c r="BM121" s="1045"/>
      <c r="BN121" s="1045"/>
      <c r="BO121" s="1045"/>
      <c r="BP121" s="1046"/>
      <c r="BQ121" s="1014" t="s">
        <v>146</v>
      </c>
      <c r="BR121" s="1015"/>
      <c r="BS121" s="1015"/>
      <c r="BT121" s="1015"/>
      <c r="BU121" s="1015"/>
      <c r="BV121" s="1015">
        <v>57900</v>
      </c>
      <c r="BW121" s="1015"/>
      <c r="BX121" s="1015"/>
      <c r="BY121" s="1015"/>
      <c r="BZ121" s="1015"/>
      <c r="CA121" s="1015">
        <v>50922</v>
      </c>
      <c r="CB121" s="1015"/>
      <c r="CC121" s="1015"/>
      <c r="CD121" s="1015"/>
      <c r="CE121" s="1015"/>
      <c r="CF121" s="1009">
        <v>3.7</v>
      </c>
      <c r="CG121" s="1010"/>
      <c r="CH121" s="1010"/>
      <c r="CI121" s="1010"/>
      <c r="CJ121" s="1010"/>
      <c r="CK121" s="1105"/>
      <c r="CL121" s="1106"/>
      <c r="CM121" s="1106"/>
      <c r="CN121" s="1106"/>
      <c r="CO121" s="1107"/>
      <c r="CP121" s="1115" t="s">
        <v>473</v>
      </c>
      <c r="CQ121" s="1116"/>
      <c r="CR121" s="1116"/>
      <c r="CS121" s="1116"/>
      <c r="CT121" s="1116"/>
      <c r="CU121" s="1116"/>
      <c r="CV121" s="1116"/>
      <c r="CW121" s="1116"/>
      <c r="CX121" s="1116"/>
      <c r="CY121" s="1116"/>
      <c r="CZ121" s="1116"/>
      <c r="DA121" s="1116"/>
      <c r="DB121" s="1116"/>
      <c r="DC121" s="1116"/>
      <c r="DD121" s="1116"/>
      <c r="DE121" s="1116"/>
      <c r="DF121" s="1117"/>
      <c r="DG121" s="1014" t="s">
        <v>146</v>
      </c>
      <c r="DH121" s="1015"/>
      <c r="DI121" s="1015"/>
      <c r="DJ121" s="1015"/>
      <c r="DK121" s="1015"/>
      <c r="DL121" s="1015" t="s">
        <v>452</v>
      </c>
      <c r="DM121" s="1015"/>
      <c r="DN121" s="1015"/>
      <c r="DO121" s="1015"/>
      <c r="DP121" s="1015"/>
      <c r="DQ121" s="1015" t="s">
        <v>457</v>
      </c>
      <c r="DR121" s="1015"/>
      <c r="DS121" s="1015"/>
      <c r="DT121" s="1015"/>
      <c r="DU121" s="1015"/>
      <c r="DV121" s="1016" t="s">
        <v>452</v>
      </c>
      <c r="DW121" s="1016"/>
      <c r="DX121" s="1016"/>
      <c r="DY121" s="1016"/>
      <c r="DZ121" s="1017"/>
    </row>
    <row r="122" spans="1:130" s="248" customFormat="1" ht="26.25" customHeight="1" x14ac:dyDescent="0.15">
      <c r="A122" s="1154"/>
      <c r="B122" s="1041"/>
      <c r="C122" s="1011" t="s">
        <v>451</v>
      </c>
      <c r="D122" s="1012"/>
      <c r="E122" s="1012"/>
      <c r="F122" s="1012"/>
      <c r="G122" s="1012"/>
      <c r="H122" s="1012"/>
      <c r="I122" s="1012"/>
      <c r="J122" s="1012"/>
      <c r="K122" s="1012"/>
      <c r="L122" s="1012"/>
      <c r="M122" s="1012"/>
      <c r="N122" s="1012"/>
      <c r="O122" s="1012"/>
      <c r="P122" s="1012"/>
      <c r="Q122" s="1012"/>
      <c r="R122" s="1012"/>
      <c r="S122" s="1012"/>
      <c r="T122" s="1012"/>
      <c r="U122" s="1012"/>
      <c r="V122" s="1012"/>
      <c r="W122" s="1012"/>
      <c r="X122" s="1012"/>
      <c r="Y122" s="1012"/>
      <c r="Z122" s="1013"/>
      <c r="AA122" s="1053" t="s">
        <v>452</v>
      </c>
      <c r="AB122" s="1054"/>
      <c r="AC122" s="1054"/>
      <c r="AD122" s="1054"/>
      <c r="AE122" s="1055"/>
      <c r="AF122" s="1056" t="s">
        <v>146</v>
      </c>
      <c r="AG122" s="1054"/>
      <c r="AH122" s="1054"/>
      <c r="AI122" s="1054"/>
      <c r="AJ122" s="1055"/>
      <c r="AK122" s="1056" t="s">
        <v>241</v>
      </c>
      <c r="AL122" s="1054"/>
      <c r="AM122" s="1054"/>
      <c r="AN122" s="1054"/>
      <c r="AO122" s="1055"/>
      <c r="AP122" s="1057" t="s">
        <v>146</v>
      </c>
      <c r="AQ122" s="1058"/>
      <c r="AR122" s="1058"/>
      <c r="AS122" s="1058"/>
      <c r="AT122" s="1059"/>
      <c r="AU122" s="1087"/>
      <c r="AV122" s="1088"/>
      <c r="AW122" s="1088"/>
      <c r="AX122" s="1088"/>
      <c r="AY122" s="1089"/>
      <c r="AZ122" s="1069" t="s">
        <v>474</v>
      </c>
      <c r="BA122" s="1060"/>
      <c r="BB122" s="1060"/>
      <c r="BC122" s="1060"/>
      <c r="BD122" s="1060"/>
      <c r="BE122" s="1060"/>
      <c r="BF122" s="1060"/>
      <c r="BG122" s="1060"/>
      <c r="BH122" s="1060"/>
      <c r="BI122" s="1060"/>
      <c r="BJ122" s="1060"/>
      <c r="BK122" s="1060"/>
      <c r="BL122" s="1060"/>
      <c r="BM122" s="1060"/>
      <c r="BN122" s="1060"/>
      <c r="BO122" s="1060"/>
      <c r="BP122" s="1061"/>
      <c r="BQ122" s="1092">
        <v>2063317</v>
      </c>
      <c r="BR122" s="1093"/>
      <c r="BS122" s="1093"/>
      <c r="BT122" s="1093"/>
      <c r="BU122" s="1093"/>
      <c r="BV122" s="1093">
        <v>2049671</v>
      </c>
      <c r="BW122" s="1093"/>
      <c r="BX122" s="1093"/>
      <c r="BY122" s="1093"/>
      <c r="BZ122" s="1093"/>
      <c r="CA122" s="1093">
        <v>2019992</v>
      </c>
      <c r="CB122" s="1093"/>
      <c r="CC122" s="1093"/>
      <c r="CD122" s="1093"/>
      <c r="CE122" s="1093"/>
      <c r="CF122" s="1113">
        <v>147.4</v>
      </c>
      <c r="CG122" s="1114"/>
      <c r="CH122" s="1114"/>
      <c r="CI122" s="1114"/>
      <c r="CJ122" s="1114"/>
      <c r="CK122" s="1105"/>
      <c r="CL122" s="1106"/>
      <c r="CM122" s="1106"/>
      <c r="CN122" s="1106"/>
      <c r="CO122" s="1107"/>
      <c r="CP122" s="1115" t="s">
        <v>475</v>
      </c>
      <c r="CQ122" s="1116"/>
      <c r="CR122" s="1116"/>
      <c r="CS122" s="1116"/>
      <c r="CT122" s="1116"/>
      <c r="CU122" s="1116"/>
      <c r="CV122" s="1116"/>
      <c r="CW122" s="1116"/>
      <c r="CX122" s="1116"/>
      <c r="CY122" s="1116"/>
      <c r="CZ122" s="1116"/>
      <c r="DA122" s="1116"/>
      <c r="DB122" s="1116"/>
      <c r="DC122" s="1116"/>
      <c r="DD122" s="1116"/>
      <c r="DE122" s="1116"/>
      <c r="DF122" s="1117"/>
      <c r="DG122" s="1014" t="s">
        <v>146</v>
      </c>
      <c r="DH122" s="1015"/>
      <c r="DI122" s="1015"/>
      <c r="DJ122" s="1015"/>
      <c r="DK122" s="1015"/>
      <c r="DL122" s="1015" t="s">
        <v>146</v>
      </c>
      <c r="DM122" s="1015"/>
      <c r="DN122" s="1015"/>
      <c r="DO122" s="1015"/>
      <c r="DP122" s="1015"/>
      <c r="DQ122" s="1015" t="s">
        <v>241</v>
      </c>
      <c r="DR122" s="1015"/>
      <c r="DS122" s="1015"/>
      <c r="DT122" s="1015"/>
      <c r="DU122" s="1015"/>
      <c r="DV122" s="1016" t="s">
        <v>146</v>
      </c>
      <c r="DW122" s="1016"/>
      <c r="DX122" s="1016"/>
      <c r="DY122" s="1016"/>
      <c r="DZ122" s="1017"/>
    </row>
    <row r="123" spans="1:130" s="248" customFormat="1" ht="26.25" customHeight="1" x14ac:dyDescent="0.15">
      <c r="A123" s="1154"/>
      <c r="B123" s="1041"/>
      <c r="C123" s="1011" t="s">
        <v>459</v>
      </c>
      <c r="D123" s="1012"/>
      <c r="E123" s="1012"/>
      <c r="F123" s="1012"/>
      <c r="G123" s="1012"/>
      <c r="H123" s="1012"/>
      <c r="I123" s="1012"/>
      <c r="J123" s="1012"/>
      <c r="K123" s="1012"/>
      <c r="L123" s="1012"/>
      <c r="M123" s="1012"/>
      <c r="N123" s="1012"/>
      <c r="O123" s="1012"/>
      <c r="P123" s="1012"/>
      <c r="Q123" s="1012"/>
      <c r="R123" s="1012"/>
      <c r="S123" s="1012"/>
      <c r="T123" s="1012"/>
      <c r="U123" s="1012"/>
      <c r="V123" s="1012"/>
      <c r="W123" s="1012"/>
      <c r="X123" s="1012"/>
      <c r="Y123" s="1012"/>
      <c r="Z123" s="1013"/>
      <c r="AA123" s="1053" t="s">
        <v>457</v>
      </c>
      <c r="AB123" s="1054"/>
      <c r="AC123" s="1054"/>
      <c r="AD123" s="1054"/>
      <c r="AE123" s="1055"/>
      <c r="AF123" s="1056" t="s">
        <v>437</v>
      </c>
      <c r="AG123" s="1054"/>
      <c r="AH123" s="1054"/>
      <c r="AI123" s="1054"/>
      <c r="AJ123" s="1055"/>
      <c r="AK123" s="1056" t="s">
        <v>146</v>
      </c>
      <c r="AL123" s="1054"/>
      <c r="AM123" s="1054"/>
      <c r="AN123" s="1054"/>
      <c r="AO123" s="1055"/>
      <c r="AP123" s="1057" t="s">
        <v>146</v>
      </c>
      <c r="AQ123" s="1058"/>
      <c r="AR123" s="1058"/>
      <c r="AS123" s="1058"/>
      <c r="AT123" s="1059"/>
      <c r="AU123" s="1090"/>
      <c r="AV123" s="1091"/>
      <c r="AW123" s="1091"/>
      <c r="AX123" s="1091"/>
      <c r="AY123" s="1091"/>
      <c r="AZ123" s="279" t="s">
        <v>189</v>
      </c>
      <c r="BA123" s="279"/>
      <c r="BB123" s="279"/>
      <c r="BC123" s="279"/>
      <c r="BD123" s="279"/>
      <c r="BE123" s="279"/>
      <c r="BF123" s="279"/>
      <c r="BG123" s="279"/>
      <c r="BH123" s="279"/>
      <c r="BI123" s="279"/>
      <c r="BJ123" s="279"/>
      <c r="BK123" s="279"/>
      <c r="BL123" s="279"/>
      <c r="BM123" s="279"/>
      <c r="BN123" s="279"/>
      <c r="BO123" s="1070" t="s">
        <v>476</v>
      </c>
      <c r="BP123" s="1101"/>
      <c r="BQ123" s="1160">
        <v>2867624</v>
      </c>
      <c r="BR123" s="1161"/>
      <c r="BS123" s="1161"/>
      <c r="BT123" s="1161"/>
      <c r="BU123" s="1161"/>
      <c r="BV123" s="1161">
        <v>2987038</v>
      </c>
      <c r="BW123" s="1161"/>
      <c r="BX123" s="1161"/>
      <c r="BY123" s="1161"/>
      <c r="BZ123" s="1161"/>
      <c r="CA123" s="1161">
        <v>2957793</v>
      </c>
      <c r="CB123" s="1161"/>
      <c r="CC123" s="1161"/>
      <c r="CD123" s="1161"/>
      <c r="CE123" s="1161"/>
      <c r="CF123" s="1094"/>
      <c r="CG123" s="1095"/>
      <c r="CH123" s="1095"/>
      <c r="CI123" s="1095"/>
      <c r="CJ123" s="1096"/>
      <c r="CK123" s="1105"/>
      <c r="CL123" s="1106"/>
      <c r="CM123" s="1106"/>
      <c r="CN123" s="1106"/>
      <c r="CO123" s="1107"/>
      <c r="CP123" s="1115"/>
      <c r="CQ123" s="1116"/>
      <c r="CR123" s="1116"/>
      <c r="CS123" s="1116"/>
      <c r="CT123" s="1116"/>
      <c r="CU123" s="1116"/>
      <c r="CV123" s="1116"/>
      <c r="CW123" s="1116"/>
      <c r="CX123" s="1116"/>
      <c r="CY123" s="1116"/>
      <c r="CZ123" s="1116"/>
      <c r="DA123" s="1116"/>
      <c r="DB123" s="1116"/>
      <c r="DC123" s="1116"/>
      <c r="DD123" s="1116"/>
      <c r="DE123" s="1116"/>
      <c r="DF123" s="1117"/>
      <c r="DG123" s="1053"/>
      <c r="DH123" s="1054"/>
      <c r="DI123" s="1054"/>
      <c r="DJ123" s="1054"/>
      <c r="DK123" s="1055"/>
      <c r="DL123" s="1056"/>
      <c r="DM123" s="1054"/>
      <c r="DN123" s="1054"/>
      <c r="DO123" s="1054"/>
      <c r="DP123" s="1055"/>
      <c r="DQ123" s="1056"/>
      <c r="DR123" s="1054"/>
      <c r="DS123" s="1054"/>
      <c r="DT123" s="1054"/>
      <c r="DU123" s="1055"/>
      <c r="DV123" s="1057"/>
      <c r="DW123" s="1058"/>
      <c r="DX123" s="1058"/>
      <c r="DY123" s="1058"/>
      <c r="DZ123" s="1059"/>
    </row>
    <row r="124" spans="1:130" s="248" customFormat="1" ht="26.25" customHeight="1" thickBot="1" x14ac:dyDescent="0.2">
      <c r="A124" s="1154"/>
      <c r="B124" s="1041"/>
      <c r="C124" s="1011" t="s">
        <v>462</v>
      </c>
      <c r="D124" s="1012"/>
      <c r="E124" s="1012"/>
      <c r="F124" s="1012"/>
      <c r="G124" s="1012"/>
      <c r="H124" s="1012"/>
      <c r="I124" s="1012"/>
      <c r="J124" s="1012"/>
      <c r="K124" s="1012"/>
      <c r="L124" s="1012"/>
      <c r="M124" s="1012"/>
      <c r="N124" s="1012"/>
      <c r="O124" s="1012"/>
      <c r="P124" s="1012"/>
      <c r="Q124" s="1012"/>
      <c r="R124" s="1012"/>
      <c r="S124" s="1012"/>
      <c r="T124" s="1012"/>
      <c r="U124" s="1012"/>
      <c r="V124" s="1012"/>
      <c r="W124" s="1012"/>
      <c r="X124" s="1012"/>
      <c r="Y124" s="1012"/>
      <c r="Z124" s="1013"/>
      <c r="AA124" s="1053" t="s">
        <v>146</v>
      </c>
      <c r="AB124" s="1054"/>
      <c r="AC124" s="1054"/>
      <c r="AD124" s="1054"/>
      <c r="AE124" s="1055"/>
      <c r="AF124" s="1056" t="s">
        <v>146</v>
      </c>
      <c r="AG124" s="1054"/>
      <c r="AH124" s="1054"/>
      <c r="AI124" s="1054"/>
      <c r="AJ124" s="1055"/>
      <c r="AK124" s="1056" t="s">
        <v>146</v>
      </c>
      <c r="AL124" s="1054"/>
      <c r="AM124" s="1054"/>
      <c r="AN124" s="1054"/>
      <c r="AO124" s="1055"/>
      <c r="AP124" s="1057" t="s">
        <v>146</v>
      </c>
      <c r="AQ124" s="1058"/>
      <c r="AR124" s="1058"/>
      <c r="AS124" s="1058"/>
      <c r="AT124" s="1059"/>
      <c r="AU124" s="1156" t="s">
        <v>477</v>
      </c>
      <c r="AV124" s="1157"/>
      <c r="AW124" s="1157"/>
      <c r="AX124" s="1157"/>
      <c r="AY124" s="1157"/>
      <c r="AZ124" s="1157"/>
      <c r="BA124" s="1157"/>
      <c r="BB124" s="1157"/>
      <c r="BC124" s="1157"/>
      <c r="BD124" s="1157"/>
      <c r="BE124" s="1157"/>
      <c r="BF124" s="1157"/>
      <c r="BG124" s="1157"/>
      <c r="BH124" s="1157"/>
      <c r="BI124" s="1157"/>
      <c r="BJ124" s="1157"/>
      <c r="BK124" s="1157"/>
      <c r="BL124" s="1157"/>
      <c r="BM124" s="1157"/>
      <c r="BN124" s="1157"/>
      <c r="BO124" s="1157"/>
      <c r="BP124" s="1158"/>
      <c r="BQ124" s="1159">
        <v>22</v>
      </c>
      <c r="BR124" s="1123"/>
      <c r="BS124" s="1123"/>
      <c r="BT124" s="1123"/>
      <c r="BU124" s="1123"/>
      <c r="BV124" s="1123">
        <v>3.5</v>
      </c>
      <c r="BW124" s="1123"/>
      <c r="BX124" s="1123"/>
      <c r="BY124" s="1123"/>
      <c r="BZ124" s="1123"/>
      <c r="CA124" s="1123" t="s">
        <v>146</v>
      </c>
      <c r="CB124" s="1123"/>
      <c r="CC124" s="1123"/>
      <c r="CD124" s="1123"/>
      <c r="CE124" s="1123"/>
      <c r="CF124" s="1124"/>
      <c r="CG124" s="1125"/>
      <c r="CH124" s="1125"/>
      <c r="CI124" s="1125"/>
      <c r="CJ124" s="1126"/>
      <c r="CK124" s="1108"/>
      <c r="CL124" s="1108"/>
      <c r="CM124" s="1108"/>
      <c r="CN124" s="1108"/>
      <c r="CO124" s="1109"/>
      <c r="CP124" s="1115" t="s">
        <v>478</v>
      </c>
      <c r="CQ124" s="1116"/>
      <c r="CR124" s="1116"/>
      <c r="CS124" s="1116"/>
      <c r="CT124" s="1116"/>
      <c r="CU124" s="1116"/>
      <c r="CV124" s="1116"/>
      <c r="CW124" s="1116"/>
      <c r="CX124" s="1116"/>
      <c r="CY124" s="1116"/>
      <c r="CZ124" s="1116"/>
      <c r="DA124" s="1116"/>
      <c r="DB124" s="1116"/>
      <c r="DC124" s="1116"/>
      <c r="DD124" s="1116"/>
      <c r="DE124" s="1116"/>
      <c r="DF124" s="1117"/>
      <c r="DG124" s="1100">
        <v>216007</v>
      </c>
      <c r="DH124" s="1079"/>
      <c r="DI124" s="1079"/>
      <c r="DJ124" s="1079"/>
      <c r="DK124" s="1080"/>
      <c r="DL124" s="1078">
        <v>279473</v>
      </c>
      <c r="DM124" s="1079"/>
      <c r="DN124" s="1079"/>
      <c r="DO124" s="1079"/>
      <c r="DP124" s="1080"/>
      <c r="DQ124" s="1078" t="s">
        <v>440</v>
      </c>
      <c r="DR124" s="1079"/>
      <c r="DS124" s="1079"/>
      <c r="DT124" s="1079"/>
      <c r="DU124" s="1080"/>
      <c r="DV124" s="1081" t="s">
        <v>440</v>
      </c>
      <c r="DW124" s="1082"/>
      <c r="DX124" s="1082"/>
      <c r="DY124" s="1082"/>
      <c r="DZ124" s="1083"/>
    </row>
    <row r="125" spans="1:130" s="248" customFormat="1" ht="26.25" customHeight="1" x14ac:dyDescent="0.15">
      <c r="A125" s="1154"/>
      <c r="B125" s="1041"/>
      <c r="C125" s="1011" t="s">
        <v>464</v>
      </c>
      <c r="D125" s="1012"/>
      <c r="E125" s="1012"/>
      <c r="F125" s="1012"/>
      <c r="G125" s="1012"/>
      <c r="H125" s="1012"/>
      <c r="I125" s="1012"/>
      <c r="J125" s="1012"/>
      <c r="K125" s="1012"/>
      <c r="L125" s="1012"/>
      <c r="M125" s="1012"/>
      <c r="N125" s="1012"/>
      <c r="O125" s="1012"/>
      <c r="P125" s="1012"/>
      <c r="Q125" s="1012"/>
      <c r="R125" s="1012"/>
      <c r="S125" s="1012"/>
      <c r="T125" s="1012"/>
      <c r="U125" s="1012"/>
      <c r="V125" s="1012"/>
      <c r="W125" s="1012"/>
      <c r="X125" s="1012"/>
      <c r="Y125" s="1012"/>
      <c r="Z125" s="1013"/>
      <c r="AA125" s="1053" t="s">
        <v>146</v>
      </c>
      <c r="AB125" s="1054"/>
      <c r="AC125" s="1054"/>
      <c r="AD125" s="1054"/>
      <c r="AE125" s="1055"/>
      <c r="AF125" s="1056" t="s">
        <v>434</v>
      </c>
      <c r="AG125" s="1054"/>
      <c r="AH125" s="1054"/>
      <c r="AI125" s="1054"/>
      <c r="AJ125" s="1055"/>
      <c r="AK125" s="1056" t="s">
        <v>146</v>
      </c>
      <c r="AL125" s="1054"/>
      <c r="AM125" s="1054"/>
      <c r="AN125" s="1054"/>
      <c r="AO125" s="1055"/>
      <c r="AP125" s="1057" t="s">
        <v>440</v>
      </c>
      <c r="AQ125" s="1058"/>
      <c r="AR125" s="1058"/>
      <c r="AS125" s="1058"/>
      <c r="AT125" s="1059"/>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8" t="s">
        <v>479</v>
      </c>
      <c r="CL125" s="1103"/>
      <c r="CM125" s="1103"/>
      <c r="CN125" s="1103"/>
      <c r="CO125" s="1104"/>
      <c r="CP125" s="1035" t="s">
        <v>480</v>
      </c>
      <c r="CQ125" s="984"/>
      <c r="CR125" s="984"/>
      <c r="CS125" s="984"/>
      <c r="CT125" s="984"/>
      <c r="CU125" s="984"/>
      <c r="CV125" s="984"/>
      <c r="CW125" s="984"/>
      <c r="CX125" s="984"/>
      <c r="CY125" s="984"/>
      <c r="CZ125" s="984"/>
      <c r="DA125" s="984"/>
      <c r="DB125" s="984"/>
      <c r="DC125" s="984"/>
      <c r="DD125" s="984"/>
      <c r="DE125" s="984"/>
      <c r="DF125" s="985"/>
      <c r="DG125" s="1021" t="s">
        <v>440</v>
      </c>
      <c r="DH125" s="1022"/>
      <c r="DI125" s="1022"/>
      <c r="DJ125" s="1022"/>
      <c r="DK125" s="1022"/>
      <c r="DL125" s="1022" t="s">
        <v>146</v>
      </c>
      <c r="DM125" s="1022"/>
      <c r="DN125" s="1022"/>
      <c r="DO125" s="1022"/>
      <c r="DP125" s="1022"/>
      <c r="DQ125" s="1022" t="s">
        <v>146</v>
      </c>
      <c r="DR125" s="1022"/>
      <c r="DS125" s="1022"/>
      <c r="DT125" s="1022"/>
      <c r="DU125" s="1022"/>
      <c r="DV125" s="1023" t="s">
        <v>146</v>
      </c>
      <c r="DW125" s="1023"/>
      <c r="DX125" s="1023"/>
      <c r="DY125" s="1023"/>
      <c r="DZ125" s="1024"/>
    </row>
    <row r="126" spans="1:130" s="248" customFormat="1" ht="26.25" customHeight="1" thickBot="1" x14ac:dyDescent="0.2">
      <c r="A126" s="1154"/>
      <c r="B126" s="1041"/>
      <c r="C126" s="1011" t="s">
        <v>466</v>
      </c>
      <c r="D126" s="1012"/>
      <c r="E126" s="1012"/>
      <c r="F126" s="1012"/>
      <c r="G126" s="1012"/>
      <c r="H126" s="1012"/>
      <c r="I126" s="1012"/>
      <c r="J126" s="1012"/>
      <c r="K126" s="1012"/>
      <c r="L126" s="1012"/>
      <c r="M126" s="1012"/>
      <c r="N126" s="1012"/>
      <c r="O126" s="1012"/>
      <c r="P126" s="1012"/>
      <c r="Q126" s="1012"/>
      <c r="R126" s="1012"/>
      <c r="S126" s="1012"/>
      <c r="T126" s="1012"/>
      <c r="U126" s="1012"/>
      <c r="V126" s="1012"/>
      <c r="W126" s="1012"/>
      <c r="X126" s="1012"/>
      <c r="Y126" s="1012"/>
      <c r="Z126" s="1013"/>
      <c r="AA126" s="1053">
        <v>22204</v>
      </c>
      <c r="AB126" s="1054"/>
      <c r="AC126" s="1054"/>
      <c r="AD126" s="1054"/>
      <c r="AE126" s="1055"/>
      <c r="AF126" s="1056">
        <v>19066</v>
      </c>
      <c r="AG126" s="1054"/>
      <c r="AH126" s="1054"/>
      <c r="AI126" s="1054"/>
      <c r="AJ126" s="1055"/>
      <c r="AK126" s="1056">
        <v>8885</v>
      </c>
      <c r="AL126" s="1054"/>
      <c r="AM126" s="1054"/>
      <c r="AN126" s="1054"/>
      <c r="AO126" s="1055"/>
      <c r="AP126" s="1057">
        <v>0.6</v>
      </c>
      <c r="AQ126" s="1058"/>
      <c r="AR126" s="1058"/>
      <c r="AS126" s="1058"/>
      <c r="AT126" s="1059"/>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19"/>
      <c r="CL126" s="1106"/>
      <c r="CM126" s="1106"/>
      <c r="CN126" s="1106"/>
      <c r="CO126" s="1107"/>
      <c r="CP126" s="1044" t="s">
        <v>481</v>
      </c>
      <c r="CQ126" s="1045"/>
      <c r="CR126" s="1045"/>
      <c r="CS126" s="1045"/>
      <c r="CT126" s="1045"/>
      <c r="CU126" s="1045"/>
      <c r="CV126" s="1045"/>
      <c r="CW126" s="1045"/>
      <c r="CX126" s="1045"/>
      <c r="CY126" s="1045"/>
      <c r="CZ126" s="1045"/>
      <c r="DA126" s="1045"/>
      <c r="DB126" s="1045"/>
      <c r="DC126" s="1045"/>
      <c r="DD126" s="1045"/>
      <c r="DE126" s="1045"/>
      <c r="DF126" s="1046"/>
      <c r="DG126" s="1014" t="s">
        <v>440</v>
      </c>
      <c r="DH126" s="1015"/>
      <c r="DI126" s="1015"/>
      <c r="DJ126" s="1015"/>
      <c r="DK126" s="1015"/>
      <c r="DL126" s="1015" t="s">
        <v>146</v>
      </c>
      <c r="DM126" s="1015"/>
      <c r="DN126" s="1015"/>
      <c r="DO126" s="1015"/>
      <c r="DP126" s="1015"/>
      <c r="DQ126" s="1015" t="s">
        <v>440</v>
      </c>
      <c r="DR126" s="1015"/>
      <c r="DS126" s="1015"/>
      <c r="DT126" s="1015"/>
      <c r="DU126" s="1015"/>
      <c r="DV126" s="1016" t="s">
        <v>440</v>
      </c>
      <c r="DW126" s="1016"/>
      <c r="DX126" s="1016"/>
      <c r="DY126" s="1016"/>
      <c r="DZ126" s="1017"/>
    </row>
    <row r="127" spans="1:130" s="248" customFormat="1" ht="26.25" customHeight="1" x14ac:dyDescent="0.15">
      <c r="A127" s="1155"/>
      <c r="B127" s="1043"/>
      <c r="C127" s="1097" t="s">
        <v>482</v>
      </c>
      <c r="D127" s="1098"/>
      <c r="E127" s="1098"/>
      <c r="F127" s="1098"/>
      <c r="G127" s="1098"/>
      <c r="H127" s="1098"/>
      <c r="I127" s="1098"/>
      <c r="J127" s="1098"/>
      <c r="K127" s="1098"/>
      <c r="L127" s="1098"/>
      <c r="M127" s="1098"/>
      <c r="N127" s="1098"/>
      <c r="O127" s="1098"/>
      <c r="P127" s="1098"/>
      <c r="Q127" s="1098"/>
      <c r="R127" s="1098"/>
      <c r="S127" s="1098"/>
      <c r="T127" s="1098"/>
      <c r="U127" s="1098"/>
      <c r="V127" s="1098"/>
      <c r="W127" s="1098"/>
      <c r="X127" s="1098"/>
      <c r="Y127" s="1098"/>
      <c r="Z127" s="1099"/>
      <c r="AA127" s="1053" t="s">
        <v>440</v>
      </c>
      <c r="AB127" s="1054"/>
      <c r="AC127" s="1054"/>
      <c r="AD127" s="1054"/>
      <c r="AE127" s="1055"/>
      <c r="AF127" s="1056" t="s">
        <v>440</v>
      </c>
      <c r="AG127" s="1054"/>
      <c r="AH127" s="1054"/>
      <c r="AI127" s="1054"/>
      <c r="AJ127" s="1055"/>
      <c r="AK127" s="1056" t="s">
        <v>440</v>
      </c>
      <c r="AL127" s="1054"/>
      <c r="AM127" s="1054"/>
      <c r="AN127" s="1054"/>
      <c r="AO127" s="1055"/>
      <c r="AP127" s="1057" t="s">
        <v>146</v>
      </c>
      <c r="AQ127" s="1058"/>
      <c r="AR127" s="1058"/>
      <c r="AS127" s="1058"/>
      <c r="AT127" s="1059"/>
      <c r="AU127" s="284"/>
      <c r="AV127" s="284"/>
      <c r="AW127" s="284"/>
      <c r="AX127" s="1127" t="s">
        <v>483</v>
      </c>
      <c r="AY127" s="1128"/>
      <c r="AZ127" s="1128"/>
      <c r="BA127" s="1128"/>
      <c r="BB127" s="1128"/>
      <c r="BC127" s="1128"/>
      <c r="BD127" s="1128"/>
      <c r="BE127" s="1129"/>
      <c r="BF127" s="1130" t="s">
        <v>484</v>
      </c>
      <c r="BG127" s="1128"/>
      <c r="BH127" s="1128"/>
      <c r="BI127" s="1128"/>
      <c r="BJ127" s="1128"/>
      <c r="BK127" s="1128"/>
      <c r="BL127" s="1129"/>
      <c r="BM127" s="1130" t="s">
        <v>485</v>
      </c>
      <c r="BN127" s="1128"/>
      <c r="BO127" s="1128"/>
      <c r="BP127" s="1128"/>
      <c r="BQ127" s="1128"/>
      <c r="BR127" s="1128"/>
      <c r="BS127" s="1129"/>
      <c r="BT127" s="1130" t="s">
        <v>486</v>
      </c>
      <c r="BU127" s="1128"/>
      <c r="BV127" s="1128"/>
      <c r="BW127" s="1128"/>
      <c r="BX127" s="1128"/>
      <c r="BY127" s="1128"/>
      <c r="BZ127" s="1152"/>
      <c r="CA127" s="284"/>
      <c r="CB127" s="284"/>
      <c r="CC127" s="284"/>
      <c r="CD127" s="285"/>
      <c r="CE127" s="285"/>
      <c r="CF127" s="285"/>
      <c r="CG127" s="282"/>
      <c r="CH127" s="282"/>
      <c r="CI127" s="282"/>
      <c r="CJ127" s="283"/>
      <c r="CK127" s="1119"/>
      <c r="CL127" s="1106"/>
      <c r="CM127" s="1106"/>
      <c r="CN127" s="1106"/>
      <c r="CO127" s="1107"/>
      <c r="CP127" s="1044" t="s">
        <v>487</v>
      </c>
      <c r="CQ127" s="1045"/>
      <c r="CR127" s="1045"/>
      <c r="CS127" s="1045"/>
      <c r="CT127" s="1045"/>
      <c r="CU127" s="1045"/>
      <c r="CV127" s="1045"/>
      <c r="CW127" s="1045"/>
      <c r="CX127" s="1045"/>
      <c r="CY127" s="1045"/>
      <c r="CZ127" s="1045"/>
      <c r="DA127" s="1045"/>
      <c r="DB127" s="1045"/>
      <c r="DC127" s="1045"/>
      <c r="DD127" s="1045"/>
      <c r="DE127" s="1045"/>
      <c r="DF127" s="1046"/>
      <c r="DG127" s="1014" t="s">
        <v>440</v>
      </c>
      <c r="DH127" s="1015"/>
      <c r="DI127" s="1015"/>
      <c r="DJ127" s="1015"/>
      <c r="DK127" s="1015"/>
      <c r="DL127" s="1015" t="s">
        <v>440</v>
      </c>
      <c r="DM127" s="1015"/>
      <c r="DN127" s="1015"/>
      <c r="DO127" s="1015"/>
      <c r="DP127" s="1015"/>
      <c r="DQ127" s="1015" t="s">
        <v>146</v>
      </c>
      <c r="DR127" s="1015"/>
      <c r="DS127" s="1015"/>
      <c r="DT127" s="1015"/>
      <c r="DU127" s="1015"/>
      <c r="DV127" s="1016" t="s">
        <v>146</v>
      </c>
      <c r="DW127" s="1016"/>
      <c r="DX127" s="1016"/>
      <c r="DY127" s="1016"/>
      <c r="DZ127" s="1017"/>
    </row>
    <row r="128" spans="1:130" s="248" customFormat="1" ht="26.25" customHeight="1" thickBot="1" x14ac:dyDescent="0.2">
      <c r="A128" s="1138" t="s">
        <v>488</v>
      </c>
      <c r="B128" s="1139"/>
      <c r="C128" s="1139"/>
      <c r="D128" s="1139"/>
      <c r="E128" s="1139"/>
      <c r="F128" s="1139"/>
      <c r="G128" s="1139"/>
      <c r="H128" s="1139"/>
      <c r="I128" s="1139"/>
      <c r="J128" s="1139"/>
      <c r="K128" s="1139"/>
      <c r="L128" s="1139"/>
      <c r="M128" s="1139"/>
      <c r="N128" s="1139"/>
      <c r="O128" s="1139"/>
      <c r="P128" s="1139"/>
      <c r="Q128" s="1139"/>
      <c r="R128" s="1139"/>
      <c r="S128" s="1139"/>
      <c r="T128" s="1139"/>
      <c r="U128" s="1139"/>
      <c r="V128" s="1139"/>
      <c r="W128" s="1140" t="s">
        <v>489</v>
      </c>
      <c r="X128" s="1140"/>
      <c r="Y128" s="1140"/>
      <c r="Z128" s="1141"/>
      <c r="AA128" s="1142" t="s">
        <v>146</v>
      </c>
      <c r="AB128" s="1143"/>
      <c r="AC128" s="1143"/>
      <c r="AD128" s="1143"/>
      <c r="AE128" s="1144"/>
      <c r="AF128" s="1145">
        <v>126</v>
      </c>
      <c r="AG128" s="1143"/>
      <c r="AH128" s="1143"/>
      <c r="AI128" s="1143"/>
      <c r="AJ128" s="1144"/>
      <c r="AK128" s="1145">
        <v>3819</v>
      </c>
      <c r="AL128" s="1143"/>
      <c r="AM128" s="1143"/>
      <c r="AN128" s="1143"/>
      <c r="AO128" s="1144"/>
      <c r="AP128" s="1146"/>
      <c r="AQ128" s="1147"/>
      <c r="AR128" s="1147"/>
      <c r="AS128" s="1147"/>
      <c r="AT128" s="1148"/>
      <c r="AU128" s="284"/>
      <c r="AV128" s="284"/>
      <c r="AW128" s="284"/>
      <c r="AX128" s="983" t="s">
        <v>490</v>
      </c>
      <c r="AY128" s="984"/>
      <c r="AZ128" s="984"/>
      <c r="BA128" s="984"/>
      <c r="BB128" s="984"/>
      <c r="BC128" s="984"/>
      <c r="BD128" s="984"/>
      <c r="BE128" s="985"/>
      <c r="BF128" s="1149" t="s">
        <v>434</v>
      </c>
      <c r="BG128" s="1150"/>
      <c r="BH128" s="1150"/>
      <c r="BI128" s="1150"/>
      <c r="BJ128" s="1150"/>
      <c r="BK128" s="1150"/>
      <c r="BL128" s="1151"/>
      <c r="BM128" s="1149">
        <v>15</v>
      </c>
      <c r="BN128" s="1150"/>
      <c r="BO128" s="1150"/>
      <c r="BP128" s="1150"/>
      <c r="BQ128" s="1150"/>
      <c r="BR128" s="1150"/>
      <c r="BS128" s="1151"/>
      <c r="BT128" s="1149">
        <v>20</v>
      </c>
      <c r="BU128" s="1150"/>
      <c r="BV128" s="1150"/>
      <c r="BW128" s="1150"/>
      <c r="BX128" s="1150"/>
      <c r="BY128" s="1150"/>
      <c r="BZ128" s="1174"/>
      <c r="CA128" s="285"/>
      <c r="CB128" s="285"/>
      <c r="CC128" s="285"/>
      <c r="CD128" s="285"/>
      <c r="CE128" s="285"/>
      <c r="CF128" s="285"/>
      <c r="CG128" s="282"/>
      <c r="CH128" s="282"/>
      <c r="CI128" s="282"/>
      <c r="CJ128" s="283"/>
      <c r="CK128" s="1120"/>
      <c r="CL128" s="1121"/>
      <c r="CM128" s="1121"/>
      <c r="CN128" s="1121"/>
      <c r="CO128" s="1122"/>
      <c r="CP128" s="1131" t="s">
        <v>491</v>
      </c>
      <c r="CQ128" s="1132"/>
      <c r="CR128" s="1132"/>
      <c r="CS128" s="1132"/>
      <c r="CT128" s="1132"/>
      <c r="CU128" s="1132"/>
      <c r="CV128" s="1132"/>
      <c r="CW128" s="1132"/>
      <c r="CX128" s="1132"/>
      <c r="CY128" s="1132"/>
      <c r="CZ128" s="1132"/>
      <c r="DA128" s="1132"/>
      <c r="DB128" s="1132"/>
      <c r="DC128" s="1132"/>
      <c r="DD128" s="1132"/>
      <c r="DE128" s="1132"/>
      <c r="DF128" s="1133"/>
      <c r="DG128" s="1134">
        <v>43500</v>
      </c>
      <c r="DH128" s="1135"/>
      <c r="DI128" s="1135"/>
      <c r="DJ128" s="1135"/>
      <c r="DK128" s="1135"/>
      <c r="DL128" s="1135">
        <v>23500</v>
      </c>
      <c r="DM128" s="1135"/>
      <c r="DN128" s="1135"/>
      <c r="DO128" s="1135"/>
      <c r="DP128" s="1135"/>
      <c r="DQ128" s="1135">
        <v>56000</v>
      </c>
      <c r="DR128" s="1135"/>
      <c r="DS128" s="1135"/>
      <c r="DT128" s="1135"/>
      <c r="DU128" s="1135"/>
      <c r="DV128" s="1136">
        <v>4.0999999999999996</v>
      </c>
      <c r="DW128" s="1136"/>
      <c r="DX128" s="1136"/>
      <c r="DY128" s="1136"/>
      <c r="DZ128" s="1137"/>
    </row>
    <row r="129" spans="1:131" s="248" customFormat="1" ht="26.25" customHeight="1" x14ac:dyDescent="0.15">
      <c r="A129" s="1025" t="s">
        <v>107</v>
      </c>
      <c r="B129" s="1026"/>
      <c r="C129" s="1026"/>
      <c r="D129" s="1026"/>
      <c r="E129" s="1026"/>
      <c r="F129" s="1026"/>
      <c r="G129" s="1026"/>
      <c r="H129" s="1026"/>
      <c r="I129" s="1026"/>
      <c r="J129" s="1026"/>
      <c r="K129" s="1026"/>
      <c r="L129" s="1026"/>
      <c r="M129" s="1026"/>
      <c r="N129" s="1026"/>
      <c r="O129" s="1026"/>
      <c r="P129" s="1026"/>
      <c r="Q129" s="1026"/>
      <c r="R129" s="1026"/>
      <c r="S129" s="1026"/>
      <c r="T129" s="1026"/>
      <c r="U129" s="1026"/>
      <c r="V129" s="1026"/>
      <c r="W129" s="1168" t="s">
        <v>492</v>
      </c>
      <c r="X129" s="1169"/>
      <c r="Y129" s="1169"/>
      <c r="Z129" s="1170"/>
      <c r="AA129" s="1053">
        <v>1414508</v>
      </c>
      <c r="AB129" s="1054"/>
      <c r="AC129" s="1054"/>
      <c r="AD129" s="1054"/>
      <c r="AE129" s="1055"/>
      <c r="AF129" s="1056">
        <v>1426528</v>
      </c>
      <c r="AG129" s="1054"/>
      <c r="AH129" s="1054"/>
      <c r="AI129" s="1054"/>
      <c r="AJ129" s="1055"/>
      <c r="AK129" s="1056">
        <v>1520573</v>
      </c>
      <c r="AL129" s="1054"/>
      <c r="AM129" s="1054"/>
      <c r="AN129" s="1054"/>
      <c r="AO129" s="1055"/>
      <c r="AP129" s="1171"/>
      <c r="AQ129" s="1172"/>
      <c r="AR129" s="1172"/>
      <c r="AS129" s="1172"/>
      <c r="AT129" s="1173"/>
      <c r="AU129" s="286"/>
      <c r="AV129" s="286"/>
      <c r="AW129" s="286"/>
      <c r="AX129" s="1162" t="s">
        <v>493</v>
      </c>
      <c r="AY129" s="1045"/>
      <c r="AZ129" s="1045"/>
      <c r="BA129" s="1045"/>
      <c r="BB129" s="1045"/>
      <c r="BC129" s="1045"/>
      <c r="BD129" s="1045"/>
      <c r="BE129" s="1046"/>
      <c r="BF129" s="1163" t="s">
        <v>494</v>
      </c>
      <c r="BG129" s="1164"/>
      <c r="BH129" s="1164"/>
      <c r="BI129" s="1164"/>
      <c r="BJ129" s="1164"/>
      <c r="BK129" s="1164"/>
      <c r="BL129" s="1165"/>
      <c r="BM129" s="1163">
        <v>20</v>
      </c>
      <c r="BN129" s="1164"/>
      <c r="BO129" s="1164"/>
      <c r="BP129" s="1164"/>
      <c r="BQ129" s="1164"/>
      <c r="BR129" s="1164"/>
      <c r="BS129" s="1165"/>
      <c r="BT129" s="1163">
        <v>30</v>
      </c>
      <c r="BU129" s="1166"/>
      <c r="BV129" s="1166"/>
      <c r="BW129" s="1166"/>
      <c r="BX129" s="1166"/>
      <c r="BY129" s="1166"/>
      <c r="BZ129" s="116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5" t="s">
        <v>495</v>
      </c>
      <c r="B130" s="1026"/>
      <c r="C130" s="1026"/>
      <c r="D130" s="1026"/>
      <c r="E130" s="1026"/>
      <c r="F130" s="1026"/>
      <c r="G130" s="1026"/>
      <c r="H130" s="1026"/>
      <c r="I130" s="1026"/>
      <c r="J130" s="1026"/>
      <c r="K130" s="1026"/>
      <c r="L130" s="1026"/>
      <c r="M130" s="1026"/>
      <c r="N130" s="1026"/>
      <c r="O130" s="1026"/>
      <c r="P130" s="1026"/>
      <c r="Q130" s="1026"/>
      <c r="R130" s="1026"/>
      <c r="S130" s="1026"/>
      <c r="T130" s="1026"/>
      <c r="U130" s="1026"/>
      <c r="V130" s="1026"/>
      <c r="W130" s="1168" t="s">
        <v>496</v>
      </c>
      <c r="X130" s="1169"/>
      <c r="Y130" s="1169"/>
      <c r="Z130" s="1170"/>
      <c r="AA130" s="1053">
        <v>142526</v>
      </c>
      <c r="AB130" s="1054"/>
      <c r="AC130" s="1054"/>
      <c r="AD130" s="1054"/>
      <c r="AE130" s="1055"/>
      <c r="AF130" s="1056">
        <v>142947</v>
      </c>
      <c r="AG130" s="1054"/>
      <c r="AH130" s="1054"/>
      <c r="AI130" s="1054"/>
      <c r="AJ130" s="1055"/>
      <c r="AK130" s="1056">
        <v>150210</v>
      </c>
      <c r="AL130" s="1054"/>
      <c r="AM130" s="1054"/>
      <c r="AN130" s="1054"/>
      <c r="AO130" s="1055"/>
      <c r="AP130" s="1171"/>
      <c r="AQ130" s="1172"/>
      <c r="AR130" s="1172"/>
      <c r="AS130" s="1172"/>
      <c r="AT130" s="1173"/>
      <c r="AU130" s="286"/>
      <c r="AV130" s="286"/>
      <c r="AW130" s="286"/>
      <c r="AX130" s="1162" t="s">
        <v>497</v>
      </c>
      <c r="AY130" s="1045"/>
      <c r="AZ130" s="1045"/>
      <c r="BA130" s="1045"/>
      <c r="BB130" s="1045"/>
      <c r="BC130" s="1045"/>
      <c r="BD130" s="1045"/>
      <c r="BE130" s="1046"/>
      <c r="BF130" s="1199">
        <v>11.1</v>
      </c>
      <c r="BG130" s="1200"/>
      <c r="BH130" s="1200"/>
      <c r="BI130" s="1200"/>
      <c r="BJ130" s="1200"/>
      <c r="BK130" s="1200"/>
      <c r="BL130" s="1201"/>
      <c r="BM130" s="1199">
        <v>25</v>
      </c>
      <c r="BN130" s="1200"/>
      <c r="BO130" s="1200"/>
      <c r="BP130" s="1200"/>
      <c r="BQ130" s="1200"/>
      <c r="BR130" s="1200"/>
      <c r="BS130" s="1201"/>
      <c r="BT130" s="1199">
        <v>35</v>
      </c>
      <c r="BU130" s="1202"/>
      <c r="BV130" s="1202"/>
      <c r="BW130" s="1202"/>
      <c r="BX130" s="1202"/>
      <c r="BY130" s="1202"/>
      <c r="BZ130" s="1203"/>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4"/>
      <c r="B131" s="1205"/>
      <c r="C131" s="1205"/>
      <c r="D131" s="1205"/>
      <c r="E131" s="1205"/>
      <c r="F131" s="1205"/>
      <c r="G131" s="1205"/>
      <c r="H131" s="1205"/>
      <c r="I131" s="1205"/>
      <c r="J131" s="1205"/>
      <c r="K131" s="1205"/>
      <c r="L131" s="1205"/>
      <c r="M131" s="1205"/>
      <c r="N131" s="1205"/>
      <c r="O131" s="1205"/>
      <c r="P131" s="1205"/>
      <c r="Q131" s="1205"/>
      <c r="R131" s="1205"/>
      <c r="S131" s="1205"/>
      <c r="T131" s="1205"/>
      <c r="U131" s="1205"/>
      <c r="V131" s="1205"/>
      <c r="W131" s="1206" t="s">
        <v>498</v>
      </c>
      <c r="X131" s="1207"/>
      <c r="Y131" s="1207"/>
      <c r="Z131" s="1208"/>
      <c r="AA131" s="1100">
        <v>1271982</v>
      </c>
      <c r="AB131" s="1079"/>
      <c r="AC131" s="1079"/>
      <c r="AD131" s="1079"/>
      <c r="AE131" s="1080"/>
      <c r="AF131" s="1078">
        <v>1283581</v>
      </c>
      <c r="AG131" s="1079"/>
      <c r="AH131" s="1079"/>
      <c r="AI131" s="1079"/>
      <c r="AJ131" s="1080"/>
      <c r="AK131" s="1078">
        <v>1370363</v>
      </c>
      <c r="AL131" s="1079"/>
      <c r="AM131" s="1079"/>
      <c r="AN131" s="1079"/>
      <c r="AO131" s="1080"/>
      <c r="AP131" s="1209"/>
      <c r="AQ131" s="1210"/>
      <c r="AR131" s="1210"/>
      <c r="AS131" s="1210"/>
      <c r="AT131" s="1211"/>
      <c r="AU131" s="286"/>
      <c r="AV131" s="286"/>
      <c r="AW131" s="286"/>
      <c r="AX131" s="1181" t="s">
        <v>499</v>
      </c>
      <c r="AY131" s="1132"/>
      <c r="AZ131" s="1132"/>
      <c r="BA131" s="1132"/>
      <c r="BB131" s="1132"/>
      <c r="BC131" s="1132"/>
      <c r="BD131" s="1132"/>
      <c r="BE131" s="1133"/>
      <c r="BF131" s="1182" t="s">
        <v>500</v>
      </c>
      <c r="BG131" s="1183"/>
      <c r="BH131" s="1183"/>
      <c r="BI131" s="1183"/>
      <c r="BJ131" s="1183"/>
      <c r="BK131" s="1183"/>
      <c r="BL131" s="1184"/>
      <c r="BM131" s="1182">
        <v>350</v>
      </c>
      <c r="BN131" s="1183"/>
      <c r="BO131" s="1183"/>
      <c r="BP131" s="1183"/>
      <c r="BQ131" s="1183"/>
      <c r="BR131" s="1183"/>
      <c r="BS131" s="1184"/>
      <c r="BT131" s="1185"/>
      <c r="BU131" s="1186"/>
      <c r="BV131" s="1186"/>
      <c r="BW131" s="1186"/>
      <c r="BX131" s="1186"/>
      <c r="BY131" s="1186"/>
      <c r="BZ131" s="1187"/>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8" t="s">
        <v>501</v>
      </c>
      <c r="B132" s="1189"/>
      <c r="C132" s="1189"/>
      <c r="D132" s="1189"/>
      <c r="E132" s="1189"/>
      <c r="F132" s="1189"/>
      <c r="G132" s="1189"/>
      <c r="H132" s="1189"/>
      <c r="I132" s="1189"/>
      <c r="J132" s="1189"/>
      <c r="K132" s="1189"/>
      <c r="L132" s="1189"/>
      <c r="M132" s="1189"/>
      <c r="N132" s="1189"/>
      <c r="O132" s="1189"/>
      <c r="P132" s="1189"/>
      <c r="Q132" s="1189"/>
      <c r="R132" s="1189"/>
      <c r="S132" s="1189"/>
      <c r="T132" s="1189"/>
      <c r="U132" s="1189"/>
      <c r="V132" s="1192" t="s">
        <v>502</v>
      </c>
      <c r="W132" s="1192"/>
      <c r="X132" s="1192"/>
      <c r="Y132" s="1192"/>
      <c r="Z132" s="1193"/>
      <c r="AA132" s="1194">
        <v>9.0957261969999994</v>
      </c>
      <c r="AB132" s="1195"/>
      <c r="AC132" s="1195"/>
      <c r="AD132" s="1195"/>
      <c r="AE132" s="1196"/>
      <c r="AF132" s="1197">
        <v>12.37701399</v>
      </c>
      <c r="AG132" s="1195"/>
      <c r="AH132" s="1195"/>
      <c r="AI132" s="1195"/>
      <c r="AJ132" s="1196"/>
      <c r="AK132" s="1197">
        <v>12.04593236</v>
      </c>
      <c r="AL132" s="1195"/>
      <c r="AM132" s="1195"/>
      <c r="AN132" s="1195"/>
      <c r="AO132" s="1196"/>
      <c r="AP132" s="1094"/>
      <c r="AQ132" s="1095"/>
      <c r="AR132" s="1095"/>
      <c r="AS132" s="1095"/>
      <c r="AT132" s="1198"/>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0"/>
      <c r="B133" s="1191"/>
      <c r="C133" s="1191"/>
      <c r="D133" s="1191"/>
      <c r="E133" s="1191"/>
      <c r="F133" s="1191"/>
      <c r="G133" s="1191"/>
      <c r="H133" s="1191"/>
      <c r="I133" s="1191"/>
      <c r="J133" s="1191"/>
      <c r="K133" s="1191"/>
      <c r="L133" s="1191"/>
      <c r="M133" s="1191"/>
      <c r="N133" s="1191"/>
      <c r="O133" s="1191"/>
      <c r="P133" s="1191"/>
      <c r="Q133" s="1191"/>
      <c r="R133" s="1191"/>
      <c r="S133" s="1191"/>
      <c r="T133" s="1191"/>
      <c r="U133" s="1191"/>
      <c r="V133" s="1175" t="s">
        <v>503</v>
      </c>
      <c r="W133" s="1175"/>
      <c r="X133" s="1175"/>
      <c r="Y133" s="1175"/>
      <c r="Z133" s="1176"/>
      <c r="AA133" s="1177">
        <v>10.199999999999999</v>
      </c>
      <c r="AB133" s="1178"/>
      <c r="AC133" s="1178"/>
      <c r="AD133" s="1178"/>
      <c r="AE133" s="1179"/>
      <c r="AF133" s="1177">
        <v>11.7</v>
      </c>
      <c r="AG133" s="1178"/>
      <c r="AH133" s="1178"/>
      <c r="AI133" s="1178"/>
      <c r="AJ133" s="1179"/>
      <c r="AK133" s="1177">
        <v>11.1</v>
      </c>
      <c r="AL133" s="1178"/>
      <c r="AM133" s="1178"/>
      <c r="AN133" s="1178"/>
      <c r="AO133" s="1179"/>
      <c r="AP133" s="1124"/>
      <c r="AQ133" s="1125"/>
      <c r="AR133" s="1125"/>
      <c r="AS133" s="1125"/>
      <c r="AT133" s="118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RxV19ZCf0n+ZrzZVFikGaYl1KjsiWJLnaTUbHS8EjytNknTBdMj7BfHRm0sCO5tJDpEGWyFI474lke75qeUUOA==" saltValue="FczH96YsxVwgMl785NSYv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DQ105"/>
  <sheetViews>
    <sheetView showGridLines="0" view="pageBreakPreview" topLeftCell="BF70"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504</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y32/9H6hWaOG22KRRBamAmLCGsJ1r3TJOA+ivvsh7YAQui4PEGuBLbrsoQzFteomDaZZQExYQL7X9VTazvZ7zA==" saltValue="ztPnMmGsHEPi5YT0xAcy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DL89"/>
  <sheetViews>
    <sheetView showGridLines="0" topLeftCell="BC1"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2T8AsuYr/wz1ikMjHrQDMjwP25sydIiP0Q3FIVINfOWmvleyict65mYS7kr7W1pAaxIoPoDqx/kkgodEQCgDw==" saltValue="hnqvlIgKyyvJ5SFm1bvBt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506</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2" t="s">
        <v>507</v>
      </c>
      <c r="AP7" s="305"/>
      <c r="AQ7" s="306" t="s">
        <v>508</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3"/>
      <c r="AP8" s="311" t="s">
        <v>509</v>
      </c>
      <c r="AQ8" s="312" t="s">
        <v>510</v>
      </c>
      <c r="AR8" s="313" t="s">
        <v>511</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4" t="s">
        <v>512</v>
      </c>
      <c r="AL9" s="1215"/>
      <c r="AM9" s="1215"/>
      <c r="AN9" s="1216"/>
      <c r="AO9" s="314">
        <v>592252</v>
      </c>
      <c r="AP9" s="314">
        <v>166644</v>
      </c>
      <c r="AQ9" s="315">
        <v>239985</v>
      </c>
      <c r="AR9" s="316">
        <v>-30.6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4" t="s">
        <v>513</v>
      </c>
      <c r="AL10" s="1215"/>
      <c r="AM10" s="1215"/>
      <c r="AN10" s="1216"/>
      <c r="AO10" s="317">
        <v>49175</v>
      </c>
      <c r="AP10" s="317">
        <v>13837</v>
      </c>
      <c r="AQ10" s="318">
        <v>24622</v>
      </c>
      <c r="AR10" s="319">
        <v>-43.8</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4" t="s">
        <v>514</v>
      </c>
      <c r="AL11" s="1215"/>
      <c r="AM11" s="1215"/>
      <c r="AN11" s="1216"/>
      <c r="AO11" s="317">
        <v>947</v>
      </c>
      <c r="AP11" s="317">
        <v>266</v>
      </c>
      <c r="AQ11" s="318">
        <v>3358</v>
      </c>
      <c r="AR11" s="319">
        <v>-92.1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4" t="s">
        <v>515</v>
      </c>
      <c r="AL12" s="1215"/>
      <c r="AM12" s="1215"/>
      <c r="AN12" s="1216"/>
      <c r="AO12" s="317" t="s">
        <v>516</v>
      </c>
      <c r="AP12" s="317" t="s">
        <v>516</v>
      </c>
      <c r="AQ12" s="318" t="s">
        <v>516</v>
      </c>
      <c r="AR12" s="319" t="s">
        <v>516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4" t="s">
        <v>517</v>
      </c>
      <c r="AL13" s="1215"/>
      <c r="AM13" s="1215"/>
      <c r="AN13" s="1216"/>
      <c r="AO13" s="317">
        <v>15937</v>
      </c>
      <c r="AP13" s="317">
        <v>4484</v>
      </c>
      <c r="AQ13" s="318">
        <v>7864</v>
      </c>
      <c r="AR13" s="319">
        <v>-43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4" t="s">
        <v>518</v>
      </c>
      <c r="AL14" s="1215"/>
      <c r="AM14" s="1215"/>
      <c r="AN14" s="1216"/>
      <c r="AO14" s="317">
        <v>5253</v>
      </c>
      <c r="AP14" s="317">
        <v>1478</v>
      </c>
      <c r="AQ14" s="318">
        <v>6185</v>
      </c>
      <c r="AR14" s="319">
        <v>-76.099999999999994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0" t="s">
        <v>519</v>
      </c>
      <c r="AL15" s="1221"/>
      <c r="AM15" s="1221"/>
      <c r="AN15" s="1222"/>
      <c r="AO15" s="317">
        <v>-29618</v>
      </c>
      <c r="AP15" s="317">
        <v>-8334</v>
      </c>
      <c r="AQ15" s="318">
        <v>-18737</v>
      </c>
      <c r="AR15" s="319">
        <v>-55.5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0" t="s">
        <v>189</v>
      </c>
      <c r="AL16" s="1221"/>
      <c r="AM16" s="1221"/>
      <c r="AN16" s="1222"/>
      <c r="AO16" s="317">
        <v>633946</v>
      </c>
      <c r="AP16" s="317">
        <v>178375</v>
      </c>
      <c r="AQ16" s="318">
        <v>263276</v>
      </c>
      <c r="AR16" s="319">
        <v>-32.200000000000003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520</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521</v>
      </c>
      <c r="AP20" s="326" t="s">
        <v>522</v>
      </c>
      <c r="AQ20" s="327" t="s">
        <v>523</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3" t="s">
        <v>524</v>
      </c>
      <c r="AL21" s="1224"/>
      <c r="AM21" s="1224"/>
      <c r="AN21" s="1225"/>
      <c r="AO21" s="330">
        <v>13.22</v>
      </c>
      <c r="AP21" s="331">
        <v>24.56</v>
      </c>
      <c r="AQ21" s="332">
        <v>-11.34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3" t="s">
        <v>525</v>
      </c>
      <c r="AL22" s="1224"/>
      <c r="AM22" s="1224"/>
      <c r="AN22" s="1225"/>
      <c r="AO22" s="335">
        <v>94.6</v>
      </c>
      <c r="AP22" s="336">
        <v>94.3</v>
      </c>
      <c r="AQ22" s="337">
        <v>0.3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528</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2" t="s">
        <v>507</v>
      </c>
      <c r="AP30" s="305"/>
      <c r="AQ30" s="306" t="s">
        <v>508</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3"/>
      <c r="AP31" s="311" t="s">
        <v>509</v>
      </c>
      <c r="AQ31" s="312" t="s">
        <v>510</v>
      </c>
      <c r="AR31" s="313" t="s">
        <v>511</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7" t="s">
        <v>529</v>
      </c>
      <c r="AL32" s="1218"/>
      <c r="AM32" s="1218"/>
      <c r="AN32" s="1219"/>
      <c r="AO32" s="345">
        <v>248277</v>
      </c>
      <c r="AP32" s="345">
        <v>69858</v>
      </c>
      <c r="AQ32" s="346">
        <v>149198</v>
      </c>
      <c r="AR32" s="347">
        <v>-53.2</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7" t="s">
        <v>530</v>
      </c>
      <c r="AL33" s="1218"/>
      <c r="AM33" s="1218"/>
      <c r="AN33" s="1219"/>
      <c r="AO33" s="345" t="s">
        <v>516</v>
      </c>
      <c r="AP33" s="345" t="s">
        <v>516</v>
      </c>
      <c r="AQ33" s="346" t="s">
        <v>516</v>
      </c>
      <c r="AR33" s="347" t="s">
        <v>516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7" t="s">
        <v>531</v>
      </c>
      <c r="AL34" s="1218"/>
      <c r="AM34" s="1218"/>
      <c r="AN34" s="1219"/>
      <c r="AO34" s="345" t="s">
        <v>516</v>
      </c>
      <c r="AP34" s="345" t="s">
        <v>516</v>
      </c>
      <c r="AQ34" s="346" t="s">
        <v>516</v>
      </c>
      <c r="AR34" s="347" t="s">
        <v>516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7" t="s">
        <v>532</v>
      </c>
      <c r="AL35" s="1218"/>
      <c r="AM35" s="1218"/>
      <c r="AN35" s="1219"/>
      <c r="AO35" s="345">
        <v>46089</v>
      </c>
      <c r="AP35" s="345">
        <v>12968</v>
      </c>
      <c r="AQ35" s="346">
        <v>31871</v>
      </c>
      <c r="AR35" s="347">
        <v>-59.3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7" t="s">
        <v>533</v>
      </c>
      <c r="AL36" s="1218"/>
      <c r="AM36" s="1218"/>
      <c r="AN36" s="1219"/>
      <c r="AO36" s="345">
        <v>15851</v>
      </c>
      <c r="AP36" s="345">
        <v>4460</v>
      </c>
      <c r="AQ36" s="346">
        <v>4984</v>
      </c>
      <c r="AR36" s="347">
        <v>-10.5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7" t="s">
        <v>534</v>
      </c>
      <c r="AL37" s="1218"/>
      <c r="AM37" s="1218"/>
      <c r="AN37" s="1219"/>
      <c r="AO37" s="345">
        <v>8885</v>
      </c>
      <c r="AP37" s="345">
        <v>2500</v>
      </c>
      <c r="AQ37" s="346">
        <v>1220</v>
      </c>
      <c r="AR37" s="347">
        <v>104.9</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6" t="s">
        <v>535</v>
      </c>
      <c r="AL38" s="1227"/>
      <c r="AM38" s="1227"/>
      <c r="AN38" s="1228"/>
      <c r="AO38" s="348" t="s">
        <v>516</v>
      </c>
      <c r="AP38" s="348" t="s">
        <v>516</v>
      </c>
      <c r="AQ38" s="349">
        <v>35</v>
      </c>
      <c r="AR38" s="337" t="s">
        <v>516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6" t="s">
        <v>536</v>
      </c>
      <c r="AL39" s="1227"/>
      <c r="AM39" s="1227"/>
      <c r="AN39" s="1228"/>
      <c r="AO39" s="345">
        <v>-3819</v>
      </c>
      <c r="AP39" s="345">
        <v>-1075</v>
      </c>
      <c r="AQ39" s="346">
        <v>-8070</v>
      </c>
      <c r="AR39" s="347">
        <v>-86.7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7" t="s">
        <v>537</v>
      </c>
      <c r="AL40" s="1218"/>
      <c r="AM40" s="1218"/>
      <c r="AN40" s="1219"/>
      <c r="AO40" s="345">
        <v>-150210</v>
      </c>
      <c r="AP40" s="345">
        <v>-42265</v>
      </c>
      <c r="AQ40" s="346">
        <v>-130648</v>
      </c>
      <c r="AR40" s="347">
        <v>-67.599999999999994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9" t="s">
        <v>303</v>
      </c>
      <c r="AL41" s="1230"/>
      <c r="AM41" s="1230"/>
      <c r="AN41" s="1231"/>
      <c r="AO41" s="345">
        <v>165073</v>
      </c>
      <c r="AP41" s="345">
        <v>46447</v>
      </c>
      <c r="AQ41" s="346">
        <v>48590</v>
      </c>
      <c r="AR41" s="347">
        <v>-4.4000000000000004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538</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540</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2" t="s">
        <v>507</v>
      </c>
      <c r="AN49" s="1234" t="s">
        <v>541</v>
      </c>
      <c r="AO49" s="1235"/>
      <c r="AP49" s="1235"/>
      <c r="AQ49" s="1235"/>
      <c r="AR49" s="123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3"/>
      <c r="AN50" s="361" t="s">
        <v>542</v>
      </c>
      <c r="AO50" s="362" t="s">
        <v>543</v>
      </c>
      <c r="AP50" s="363" t="s">
        <v>544</v>
      </c>
      <c r="AQ50" s="364" t="s">
        <v>545</v>
      </c>
      <c r="AR50" s="365" t="s">
        <v>546</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547</v>
      </c>
      <c r="AL51" s="358"/>
      <c r="AM51" s="366">
        <v>206234</v>
      </c>
      <c r="AN51" s="367">
        <v>58689</v>
      </c>
      <c r="AO51" s="368">
        <v>-5.3</v>
      </c>
      <c r="AP51" s="369">
        <v>310300</v>
      </c>
      <c r="AQ51" s="370">
        <v>7.8</v>
      </c>
      <c r="AR51" s="371">
        <v>-13.1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548</v>
      </c>
      <c r="AM52" s="374">
        <v>180845</v>
      </c>
      <c r="AN52" s="375">
        <v>51464</v>
      </c>
      <c r="AO52" s="376">
        <v>-14.9</v>
      </c>
      <c r="AP52" s="377">
        <v>157576</v>
      </c>
      <c r="AQ52" s="378">
        <v>7.5</v>
      </c>
      <c r="AR52" s="379">
        <v>-22.4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549</v>
      </c>
      <c r="AL53" s="358"/>
      <c r="AM53" s="366">
        <v>539562</v>
      </c>
      <c r="AN53" s="367">
        <v>151989</v>
      </c>
      <c r="AO53" s="368">
        <v>159</v>
      </c>
      <c r="AP53" s="369">
        <v>317319</v>
      </c>
      <c r="AQ53" s="370">
        <v>2.2999999999999998</v>
      </c>
      <c r="AR53" s="371">
        <v>156.69999999999999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548</v>
      </c>
      <c r="AM54" s="374">
        <v>475207</v>
      </c>
      <c r="AN54" s="375">
        <v>133861</v>
      </c>
      <c r="AO54" s="376">
        <v>160.1</v>
      </c>
      <c r="AP54" s="377">
        <v>164214</v>
      </c>
      <c r="AQ54" s="378">
        <v>4.2</v>
      </c>
      <c r="AR54" s="379">
        <v>155.9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550</v>
      </c>
      <c r="AL55" s="358"/>
      <c r="AM55" s="366">
        <v>418098</v>
      </c>
      <c r="AN55" s="367">
        <v>117476</v>
      </c>
      <c r="AO55" s="368">
        <v>-22.7</v>
      </c>
      <c r="AP55" s="369">
        <v>289738</v>
      </c>
      <c r="AQ55" s="370">
        <v>-8.6999999999999993</v>
      </c>
      <c r="AR55" s="371">
        <v>-14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548</v>
      </c>
      <c r="AM56" s="374">
        <v>336171</v>
      </c>
      <c r="AN56" s="375">
        <v>94457</v>
      </c>
      <c r="AO56" s="376">
        <v>-29.4</v>
      </c>
      <c r="AP56" s="377">
        <v>156238</v>
      </c>
      <c r="AQ56" s="378">
        <v>-4.9000000000000004</v>
      </c>
      <c r="AR56" s="379">
        <v>-24.5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551</v>
      </c>
      <c r="AL57" s="358"/>
      <c r="AM57" s="366">
        <v>43521</v>
      </c>
      <c r="AN57" s="367">
        <v>12246</v>
      </c>
      <c r="AO57" s="368">
        <v>-89.6</v>
      </c>
      <c r="AP57" s="369">
        <v>316937</v>
      </c>
      <c r="AQ57" s="370">
        <v>9.4</v>
      </c>
      <c r="AR57" s="371">
        <v>-99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548</v>
      </c>
      <c r="AM58" s="374">
        <v>36800</v>
      </c>
      <c r="AN58" s="375">
        <v>10355</v>
      </c>
      <c r="AO58" s="376">
        <v>-89</v>
      </c>
      <c r="AP58" s="377">
        <v>199150</v>
      </c>
      <c r="AQ58" s="378">
        <v>27.5</v>
      </c>
      <c r="AR58" s="379">
        <v>-116.5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552</v>
      </c>
      <c r="AL59" s="358"/>
      <c r="AM59" s="366">
        <v>182517</v>
      </c>
      <c r="AN59" s="367">
        <v>51355</v>
      </c>
      <c r="AO59" s="368">
        <v>319.39999999999998</v>
      </c>
      <c r="AP59" s="369">
        <v>332350</v>
      </c>
      <c r="AQ59" s="370">
        <v>4.9000000000000004</v>
      </c>
      <c r="AR59" s="371">
        <v>314.5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548</v>
      </c>
      <c r="AM60" s="374">
        <v>73516</v>
      </c>
      <c r="AN60" s="375">
        <v>20685</v>
      </c>
      <c r="AO60" s="376">
        <v>99.8</v>
      </c>
      <c r="AP60" s="377">
        <v>200453</v>
      </c>
      <c r="AQ60" s="378">
        <v>0.7</v>
      </c>
      <c r="AR60" s="379">
        <v>99.1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553</v>
      </c>
      <c r="AL61" s="380"/>
      <c r="AM61" s="381">
        <v>277986</v>
      </c>
      <c r="AN61" s="382">
        <v>78351</v>
      </c>
      <c r="AO61" s="383">
        <v>72.2</v>
      </c>
      <c r="AP61" s="384">
        <v>313329</v>
      </c>
      <c r="AQ61" s="385">
        <v>3.1</v>
      </c>
      <c r="AR61" s="371">
        <v>69.099999999999994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548</v>
      </c>
      <c r="AM62" s="374">
        <v>220508</v>
      </c>
      <c r="AN62" s="375">
        <v>62164</v>
      </c>
      <c r="AO62" s="376">
        <v>25.3</v>
      </c>
      <c r="AP62" s="377">
        <v>175526</v>
      </c>
      <c r="AQ62" s="378">
        <v>7</v>
      </c>
      <c r="AR62" s="379">
        <v>18.3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g3aAliAm0/Glebm0gz5p4pyQWUhsQtSINLNjJ2GHSxGIEI2hDIP0G/He5ONQd7Iu9HDZm9lD7OpKSJ2ad9EmJw==" saltValue="Ff7vdLNkfLtK3vGP9JMZJ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A1:DU121"/>
  <sheetViews>
    <sheetView showGridLines="0" topLeftCell="A49"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555</v>
      </c>
    </row>
    <row r="120" spans="125:125" ht="13.5" hidden="1" customHeight="1" x14ac:dyDescent="0.15"/>
    <row r="121" spans="125:125" ht="13.5" hidden="1" customHeight="1" x14ac:dyDescent="0.15">
      <c r="DU121" s="292"/>
    </row>
  </sheetData>
  <sheetProtection algorithmName="SHA-512" hashValue="lun7jDcoGeGSluPNS1kXlqVyZnZ/ZJ6cL40UQBxhEUn34TY8wLrkoDOmn2fwp/Ns8R7XSNXf1NnHjGysGZtM1Q==" saltValue="6f0TS5FSCOxUISXDRiLL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556</v>
      </c>
    </row>
  </sheetData>
  <sheetProtection algorithmName="SHA-512" hashValue="WE5ig6w2DaQaLp2BoEvCl5ewBGBw3cUXwi7sXUcnWwlDCcfRHPSQdVtwCoMtikZjnlMGPqgHLr7kNG+hLT89dg==" saltValue="0TSGC4Jw9+8ivguH76Uzv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C000"/>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37" t="s">
        <v>3</v>
      </c>
      <c r="D47" s="1237"/>
      <c r="E47" s="1238"/>
      <c r="F47" s="11">
        <v>44.12</v>
      </c>
      <c r="G47" s="12">
        <v>35.020000000000003</v>
      </c>
      <c r="H47" s="12">
        <v>22.93</v>
      </c>
      <c r="I47" s="12">
        <v>13.96</v>
      </c>
      <c r="J47" s="13">
        <v>12.12</v>
      </c>
    </row>
    <row r="48" spans="2:10" ht="57.75" customHeight="1" x14ac:dyDescent="0.15">
      <c r="B48" s="14"/>
      <c r="C48" s="1239" t="s">
        <v>4</v>
      </c>
      <c r="D48" s="1239"/>
      <c r="E48" s="1240"/>
      <c r="F48" s="15">
        <v>0.98</v>
      </c>
      <c r="G48" s="16">
        <v>9.1199999999999992</v>
      </c>
      <c r="H48" s="16">
        <v>5.88</v>
      </c>
      <c r="I48" s="16">
        <v>8.02</v>
      </c>
      <c r="J48" s="17">
        <v>12.35</v>
      </c>
    </row>
    <row r="49" spans="2:10" ht="57.75" customHeight="1" thickBot="1" x14ac:dyDescent="0.2">
      <c r="B49" s="18"/>
      <c r="C49" s="1241" t="s">
        <v>5</v>
      </c>
      <c r="D49" s="1241"/>
      <c r="E49" s="1242"/>
      <c r="F49" s="19" t="s">
        <v>562</v>
      </c>
      <c r="G49" s="20">
        <v>0.08</v>
      </c>
      <c r="H49" s="20" t="s">
        <v>563</v>
      </c>
      <c r="I49" s="20" t="s">
        <v>564</v>
      </c>
      <c r="J49" s="21">
        <v>3.85</v>
      </c>
    </row>
    <row r="50" spans="2:10" ht="13.5" customHeight="1" x14ac:dyDescent="0.15"/>
  </sheetData>
  <sheetProtection algorithmName="SHA-512" hashValue="Hj9FSS5px6cXNOfjHMVPlEaIsSP2NTulS2oEkkUDSjFQZ4a5ErwsS2dmDfbnu6CTaXKfp97wng+RsbwN8qyDqA==" saltValue="D6TQGanXYn3UuNciyI8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2022-10-07T10:09:28Z</cp:lastPrinted>
  <dcterms:created xsi:type="dcterms:W3CDTF">2022-02-02T06:19:43Z</dcterms:created>
  <dcterms:modified xsi:type="dcterms:W3CDTF">2022-10-07T10:26:11Z</dcterms:modified>
  <cp:category/>
</cp:coreProperties>
</file>